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0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ittorio Gambino\Desktop\"/>
    </mc:Choice>
  </mc:AlternateContent>
  <xr:revisionPtr revIDLastSave="0" documentId="13_ncr:1_{F1EDC4F5-B218-424F-B54D-B971DDB03518}" xr6:coauthVersionLast="40" xr6:coauthVersionMax="40" xr10:uidLastSave="{00000000-0000-0000-0000-000000000000}"/>
  <bookViews>
    <workbookView xWindow="0" yWindow="0" windowWidth="20520" windowHeight="10433" firstSheet="1" activeTab="10" xr2:uid="{00000000-000D-0000-FFFF-FFFF00000000}"/>
  </bookViews>
  <sheets>
    <sheet name="ARBITRI" sheetId="1" r:id="rId1"/>
    <sheet name="ASSISTENTI" sheetId="2" r:id="rId2"/>
    <sheet name="VAR" sheetId="3" r:id="rId3"/>
    <sheet name="AFC" sheetId="10" r:id="rId4"/>
    <sheet name="CAF" sheetId="9" r:id="rId5"/>
    <sheet name="CONCACAF" sheetId="8" r:id="rId6"/>
    <sheet name="CONMEBOL" sheetId="4" r:id="rId7"/>
    <sheet name="OFC" sheetId="6" r:id="rId8"/>
    <sheet name="UEFA" sheetId="5" r:id="rId9"/>
    <sheet name="COMPLESSIVO" sheetId="7" r:id="rId10"/>
    <sheet name="MEDIA PARTITE" sheetId="11" r:id="rId11"/>
  </sheets>
  <definedNames>
    <definedName name="_xlnm._FilterDatabase" localSheetId="0" hidden="1">ARBITRI!$A$1:$H$38</definedName>
    <definedName name="_xlnm._FilterDatabase" localSheetId="1" hidden="1">ASSISTENTI!$A$1:$F$65</definedName>
    <definedName name="_xlnm._FilterDatabase" localSheetId="6" hidden="1">CONMEBOL!$A$2:$F$8</definedName>
    <definedName name="_xlnm._FilterDatabase" localSheetId="2" hidden="1">VAR!$A$1:$G$15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4" i="11" l="1"/>
  <c r="J5" i="11"/>
  <c r="J6" i="11"/>
  <c r="J7" i="11"/>
  <c r="J8" i="11"/>
  <c r="J3" i="11"/>
  <c r="I9" i="11"/>
  <c r="J9" i="11" s="1"/>
  <c r="G4" i="11"/>
  <c r="G5" i="11"/>
  <c r="G6" i="11"/>
  <c r="G7" i="11"/>
  <c r="G8" i="11"/>
  <c r="G3" i="11"/>
  <c r="F9" i="11"/>
  <c r="G9" i="11" s="1"/>
  <c r="E9" i="11"/>
  <c r="C9" i="11"/>
  <c r="B9" i="11"/>
  <c r="D4" i="11"/>
  <c r="D5" i="11"/>
  <c r="D6" i="11"/>
  <c r="D7" i="11"/>
  <c r="D8" i="11"/>
  <c r="D3" i="11"/>
  <c r="D9" i="11" l="1"/>
  <c r="K13" i="10"/>
  <c r="L13" i="10"/>
  <c r="J13" i="10"/>
  <c r="D65" i="2"/>
  <c r="F3" i="7"/>
  <c r="D3" i="7"/>
  <c r="D8" i="10"/>
  <c r="E8" i="10"/>
  <c r="I3" i="7" s="1"/>
  <c r="L3" i="7" s="1"/>
  <c r="C8" i="10"/>
  <c r="J12" i="9"/>
  <c r="I12" i="9"/>
  <c r="D10" i="9"/>
  <c r="C10" i="9"/>
  <c r="F5" i="7"/>
  <c r="M13" i="8"/>
  <c r="G5" i="7" s="1"/>
  <c r="N13" i="8"/>
  <c r="J5" i="7" s="1"/>
  <c r="L13" i="8"/>
  <c r="E5" i="7" s="1"/>
  <c r="D11" i="8"/>
  <c r="E11" i="8"/>
  <c r="H5" i="7" s="1"/>
  <c r="F11" i="8"/>
  <c r="I5" i="7" s="1"/>
  <c r="G11" i="8"/>
  <c r="K5" i="7" s="1"/>
  <c r="C11" i="8"/>
  <c r="D5" i="7" s="1"/>
  <c r="L4" i="7"/>
  <c r="L7" i="7"/>
  <c r="J6" i="6"/>
  <c r="K6" i="6"/>
  <c r="I6" i="6"/>
  <c r="D5" i="6"/>
  <c r="C5" i="6"/>
  <c r="L13" i="4"/>
  <c r="G6" i="7" s="1"/>
  <c r="M13" i="4"/>
  <c r="J6" i="7" s="1"/>
  <c r="K13" i="4"/>
  <c r="E6" i="7" s="1"/>
  <c r="S6" i="4"/>
  <c r="I6" i="7" s="1"/>
  <c r="T6" i="4"/>
  <c r="R6" i="4"/>
  <c r="T12" i="5"/>
  <c r="U12" i="5"/>
  <c r="S12" i="5"/>
  <c r="M24" i="5"/>
  <c r="G8" i="7" s="1"/>
  <c r="N24" i="5"/>
  <c r="J8" i="7" s="1"/>
  <c r="L24" i="5"/>
  <c r="E8" i="7" s="1"/>
  <c r="D13" i="5"/>
  <c r="F8" i="7" s="1"/>
  <c r="E13" i="5"/>
  <c r="F13" i="5"/>
  <c r="G13" i="5"/>
  <c r="C13" i="5"/>
  <c r="D8" i="7" s="1"/>
  <c r="D8" i="4"/>
  <c r="F6" i="7" s="1"/>
  <c r="E8" i="4"/>
  <c r="F8" i="4"/>
  <c r="F15" i="3"/>
  <c r="E15" i="3"/>
  <c r="D15" i="3"/>
  <c r="E38" i="1"/>
  <c r="C8" i="4"/>
  <c r="D6" i="7" s="1"/>
  <c r="E9" i="7" l="1"/>
  <c r="H8" i="7"/>
  <c r="K6" i="7"/>
  <c r="L5" i="7"/>
  <c r="J9" i="7"/>
  <c r="F9" i="7"/>
  <c r="G9" i="7"/>
  <c r="D9" i="7"/>
  <c r="H6" i="7"/>
  <c r="I8" i="7"/>
  <c r="I9" i="7" s="1"/>
  <c r="K8" i="7"/>
  <c r="K9" i="7" s="1"/>
  <c r="G15" i="3"/>
  <c r="F65" i="2"/>
  <c r="E65" i="2"/>
  <c r="H38" i="1"/>
  <c r="G38" i="1"/>
  <c r="F38" i="1"/>
  <c r="D38" i="1"/>
  <c r="H9" i="7" l="1"/>
  <c r="L6" i="7"/>
  <c r="L8" i="7"/>
  <c r="L9" i="7" l="1"/>
</calcChain>
</file>

<file path=xl/sharedStrings.xml><?xml version="1.0" encoding="utf-8"?>
<sst xmlns="http://schemas.openxmlformats.org/spreadsheetml/2006/main" count="718" uniqueCount="191">
  <si>
    <t>REF</t>
  </si>
  <si>
    <t>IV</t>
  </si>
  <si>
    <t>VAR</t>
  </si>
  <si>
    <t>AVAR</t>
  </si>
  <si>
    <t>AVAR3</t>
  </si>
  <si>
    <t>Pitana</t>
  </si>
  <si>
    <t>ARG</t>
  </si>
  <si>
    <t>CONMEBOL</t>
  </si>
  <si>
    <t>Ricci</t>
  </si>
  <si>
    <t>BRA</t>
  </si>
  <si>
    <t>Kuipers</t>
  </si>
  <si>
    <t>NED</t>
  </si>
  <si>
    <t>UEFA</t>
  </si>
  <si>
    <t>Mazic</t>
  </si>
  <si>
    <t>SRB</t>
  </si>
  <si>
    <t>Turpin</t>
  </si>
  <si>
    <t>FRA</t>
  </si>
  <si>
    <t>Cakir</t>
  </si>
  <si>
    <t>TUR</t>
  </si>
  <si>
    <t>Karasev</t>
  </si>
  <si>
    <t>RUS</t>
  </si>
  <si>
    <t>Maruffo</t>
  </si>
  <si>
    <t>USA</t>
  </si>
  <si>
    <t>CONCACAF</t>
  </si>
  <si>
    <t>Rocchi</t>
  </si>
  <si>
    <t>ITA</t>
  </si>
  <si>
    <t>Sato</t>
  </si>
  <si>
    <t>JPN</t>
  </si>
  <si>
    <t>AFC</t>
  </si>
  <si>
    <t>Cunha</t>
  </si>
  <si>
    <t>URU</t>
  </si>
  <si>
    <t>Bascunan</t>
  </si>
  <si>
    <t>CHI</t>
  </si>
  <si>
    <t>Marciniak</t>
  </si>
  <si>
    <t>POL</t>
  </si>
  <si>
    <t>Roldan</t>
  </si>
  <si>
    <t>COL</t>
  </si>
  <si>
    <t>Gassama</t>
  </si>
  <si>
    <t>GAM</t>
  </si>
  <si>
    <t>CAF</t>
  </si>
  <si>
    <t>Charef</t>
  </si>
  <si>
    <t>ALG</t>
  </si>
  <si>
    <t>Lahoz</t>
  </si>
  <si>
    <t>ESP</t>
  </si>
  <si>
    <t>Geiger</t>
  </si>
  <si>
    <t>Dedhiou</t>
  </si>
  <si>
    <t>SEN</t>
  </si>
  <si>
    <t>Weyesa</t>
  </si>
  <si>
    <t>ETH</t>
  </si>
  <si>
    <t>Faghani</t>
  </si>
  <si>
    <t>IRN</t>
  </si>
  <si>
    <t>Mohammed Abdulla</t>
  </si>
  <si>
    <t>UAE</t>
  </si>
  <si>
    <t>Palazuelos</t>
  </si>
  <si>
    <t>MEX</t>
  </si>
  <si>
    <t>Pitti</t>
  </si>
  <si>
    <t>PAN</t>
  </si>
  <si>
    <t>Aguilar</t>
  </si>
  <si>
    <t>ELS</t>
  </si>
  <si>
    <t>Hauata</t>
  </si>
  <si>
    <t>TAH</t>
  </si>
  <si>
    <t>OFC</t>
  </si>
  <si>
    <t>Sikazwe</t>
  </si>
  <si>
    <t>ZAM</t>
  </si>
  <si>
    <t>Montero</t>
  </si>
  <si>
    <t>CRC</t>
  </si>
  <si>
    <t>Skomina</t>
  </si>
  <si>
    <t>SLV</t>
  </si>
  <si>
    <t>Shukralla</t>
  </si>
  <si>
    <t>BHR</t>
  </si>
  <si>
    <t>Caceres</t>
  </si>
  <si>
    <t>PAR</t>
  </si>
  <si>
    <t>Irmatov</t>
  </si>
  <si>
    <t>UZB</t>
  </si>
  <si>
    <t>Grisha</t>
  </si>
  <si>
    <t>EGY</t>
  </si>
  <si>
    <t>Ramos</t>
  </si>
  <si>
    <t>Conger</t>
  </si>
  <si>
    <t>NZL</t>
  </si>
  <si>
    <t>Brych</t>
  </si>
  <si>
    <t>GER</t>
  </si>
  <si>
    <t>AA</t>
  </si>
  <si>
    <t>AR</t>
  </si>
  <si>
    <t>AVAR2</t>
  </si>
  <si>
    <t>Belatti</t>
  </si>
  <si>
    <t>Maidana</t>
  </si>
  <si>
    <t>De Carvalho</t>
  </si>
  <si>
    <t>Astroza</t>
  </si>
  <si>
    <t>Van Roekel</t>
  </si>
  <si>
    <t>Zeinstra</t>
  </si>
  <si>
    <t>Ristic</t>
  </si>
  <si>
    <t>Gringore</t>
  </si>
  <si>
    <t>Duran</t>
  </si>
  <si>
    <t>Ongun</t>
  </si>
  <si>
    <t>Averianov</t>
  </si>
  <si>
    <t>Borsch</t>
  </si>
  <si>
    <t>Di Liberatore</t>
  </si>
  <si>
    <t>Tonolini</t>
  </si>
  <si>
    <t>Sagara</t>
  </si>
  <si>
    <t>Taran</t>
  </si>
  <si>
    <t>Espinoza</t>
  </si>
  <si>
    <t>Schiemann</t>
  </si>
  <si>
    <t>Soloconicki</t>
  </si>
  <si>
    <t>Listkiewicz</t>
  </si>
  <si>
    <t>Guzman</t>
  </si>
  <si>
    <t>Fletcher</t>
  </si>
  <si>
    <t>CAN</t>
  </si>
  <si>
    <t>Birumushau</t>
  </si>
  <si>
    <t>BDI</t>
  </si>
  <si>
    <t>Etchiali</t>
  </si>
  <si>
    <t>Hmila</t>
  </si>
  <si>
    <t>TUN</t>
  </si>
  <si>
    <t>Van Gasse</t>
  </si>
  <si>
    <t>Cebrian Devis</t>
  </si>
  <si>
    <t>Camara</t>
  </si>
  <si>
    <t>Samba</t>
  </si>
  <si>
    <t>Kaugin</t>
  </si>
  <si>
    <t>Sokhandan</t>
  </si>
  <si>
    <t>Mansouri</t>
  </si>
  <si>
    <t>Alhammadi</t>
  </si>
  <si>
    <t>Torrentera</t>
  </si>
  <si>
    <t>Paredes</t>
  </si>
  <si>
    <t>Victoria</t>
  </si>
  <si>
    <t>Zumba</t>
  </si>
  <si>
    <t>Mora</t>
  </si>
  <si>
    <t>Brial</t>
  </si>
  <si>
    <t>NCL</t>
  </si>
  <si>
    <t>Dos Santos</t>
  </si>
  <si>
    <t>ANG</t>
  </si>
  <si>
    <t>Siwela</t>
  </si>
  <si>
    <t>RSA</t>
  </si>
  <si>
    <t>Yamauchi</t>
  </si>
  <si>
    <t>De La Cruz</t>
  </si>
  <si>
    <t>Al Marri</t>
  </si>
  <si>
    <t>QAT</t>
  </si>
  <si>
    <t>Praprotnik</t>
  </si>
  <si>
    <t>Vukan</t>
  </si>
  <si>
    <t>Tulefat</t>
  </si>
  <si>
    <t>Cardozo</t>
  </si>
  <si>
    <t>Zorrila</t>
  </si>
  <si>
    <t>Anderson</t>
  </si>
  <si>
    <t>Lount</t>
  </si>
  <si>
    <t>Danos</t>
  </si>
  <si>
    <t>Diaz Perez</t>
  </si>
  <si>
    <t>Almahri</t>
  </si>
  <si>
    <t>Rosulov</t>
  </si>
  <si>
    <t>Saidov</t>
  </si>
  <si>
    <t>Rockwell</t>
  </si>
  <si>
    <t>Djurdjevic</t>
  </si>
  <si>
    <t>Achik</t>
  </si>
  <si>
    <t>Ahmed</t>
  </si>
  <si>
    <t>SDN</t>
  </si>
  <si>
    <t>Hernandez</t>
  </si>
  <si>
    <t>Makasini</t>
  </si>
  <si>
    <t>TGA</t>
  </si>
  <si>
    <t>Lupp</t>
  </si>
  <si>
    <t>Irrati</t>
  </si>
  <si>
    <t>Orsato</t>
  </si>
  <si>
    <t>Valeri</t>
  </si>
  <si>
    <t>Dankter</t>
  </si>
  <si>
    <t>Zwayer</t>
  </si>
  <si>
    <t>Makkelie</t>
  </si>
  <si>
    <t>Gil</t>
  </si>
  <si>
    <t>Dias Soares</t>
  </si>
  <si>
    <t>POR</t>
  </si>
  <si>
    <t>Lopes Martins</t>
  </si>
  <si>
    <t>Sampaio</t>
  </si>
  <si>
    <t>Vargas</t>
  </si>
  <si>
    <t>BOL</t>
  </si>
  <si>
    <t>Vigliano</t>
  </si>
  <si>
    <t>Al Jassim</t>
  </si>
  <si>
    <t>QATAR</t>
  </si>
  <si>
    <t>ARBITRO</t>
  </si>
  <si>
    <t>NAZIONALITA'</t>
  </si>
  <si>
    <t>CONFEDERAZIONE</t>
  </si>
  <si>
    <t>TOTALE</t>
  </si>
  <si>
    <t>ASSISTENTE</t>
  </si>
  <si>
    <t xml:space="preserve">NAZIONALITA' </t>
  </si>
  <si>
    <t>ARBITRI</t>
  </si>
  <si>
    <t>ASSISTENTI</t>
  </si>
  <si>
    <t>totale VAR</t>
  </si>
  <si>
    <t>Ruoli di campo</t>
  </si>
  <si>
    <t>Ruoli VAR</t>
  </si>
  <si>
    <t>MAR</t>
  </si>
  <si>
    <t>n° arbitri</t>
  </si>
  <si>
    <t>partite</t>
  </si>
  <si>
    <t>partite/arbitro</t>
  </si>
  <si>
    <t>n° AA</t>
  </si>
  <si>
    <t>partite/AA</t>
  </si>
  <si>
    <t>n° VAR</t>
  </si>
  <si>
    <t>partite/VAR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</si>
</sst>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€-410]&quot; &quot;#,##0.00;[Red]&quot;-&quot;[$€-410]&quot; &quot;#,##0.00"/>
  </numFmts>
  <fonts count="6" x14ac:knownFonts="1">
    <font>
      <sz val="11"/>
      <color theme="1"/>
      <name val="Arial"/>
      <family val="2"/>
    </font>
    <font>
      <b/>
      <i/>
      <sz val="16"/>
      <color theme="1"/>
      <name val="Arial"/>
      <family val="2"/>
    </font>
    <font>
      <b/>
      <i/>
      <u/>
      <sz val="11"/>
      <color theme="1"/>
      <name val="Arial"/>
      <family val="2"/>
    </font>
    <font>
      <sz val="11"/>
      <color rgb="FF000000"/>
      <name val="Arial"/>
      <family val="2"/>
    </font>
    <font>
      <b/>
      <sz val="11"/>
      <color theme="1"/>
      <name val="Arial"/>
      <family val="2"/>
    </font>
    <font>
      <i/>
      <sz val="11"/>
      <color theme="1"/>
      <name val="Arial"/>
      <family val="2"/>
    </font>
  </fonts>
  <fills count="20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CC00"/>
      </patternFill>
    </fill>
    <fill>
      <patternFill patternType="solid">
        <fgColor theme="0"/>
        <bgColor rgb="FFFFFF66"/>
      </patternFill>
    </fill>
    <fill>
      <patternFill patternType="solid">
        <fgColor theme="0"/>
        <bgColor rgb="FF99FFFF"/>
      </patternFill>
    </fill>
    <fill>
      <patternFill patternType="solid">
        <fgColor theme="0"/>
        <bgColor rgb="FFCCFF66"/>
      </patternFill>
    </fill>
    <fill>
      <patternFill patternType="solid">
        <fgColor theme="0"/>
        <bgColor rgb="FFFF99FF"/>
      </patternFill>
    </fill>
    <fill>
      <patternFill patternType="solid">
        <fgColor theme="0"/>
        <bgColor rgb="FFFFCCCC"/>
      </patternFill>
    </fill>
    <fill>
      <patternFill patternType="solid">
        <fgColor theme="2"/>
        <bgColor indexed="64"/>
      </patternFill>
    </fill>
    <fill>
      <patternFill patternType="solid">
        <fgColor theme="0"/>
        <bgColor rgb="FFFFFF99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6" tint="0.7999816888943144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>
      <alignment horizontal="center"/>
    </xf>
    <xf numFmtId="0" fontId="1" fillId="0" borderId="0">
      <alignment horizontal="center" textRotation="90"/>
    </xf>
    <xf numFmtId="0" fontId="2" fillId="0" borderId="0"/>
    <xf numFmtId="164" fontId="2" fillId="0" borderId="0"/>
  </cellStyleXfs>
  <cellXfs count="52">
    <xf numFmtId="0" fontId="0" fillId="0" borderId="0" xfId="0"/>
    <xf numFmtId="0" fontId="0" fillId="2" borderId="0" xfId="0" applyFill="1"/>
    <xf numFmtId="0" fontId="0" fillId="5" borderId="0" xfId="0" applyFill="1"/>
    <xf numFmtId="0" fontId="0" fillId="4" borderId="1" xfId="0" applyFill="1" applyBorder="1"/>
    <xf numFmtId="0" fontId="0" fillId="5" borderId="1" xfId="0" applyFill="1" applyBorder="1"/>
    <xf numFmtId="0" fontId="0" fillId="6" borderId="1" xfId="0" applyFill="1" applyBorder="1"/>
    <xf numFmtId="0" fontId="0" fillId="7" borderId="1" xfId="0" applyFill="1" applyBorder="1"/>
    <xf numFmtId="0" fontId="0" fillId="8" borderId="1" xfId="0" applyFill="1" applyBorder="1"/>
    <xf numFmtId="0" fontId="0" fillId="9" borderId="1" xfId="0" applyFill="1" applyBorder="1"/>
    <xf numFmtId="0" fontId="0" fillId="6" borderId="1" xfId="0" applyFill="1" applyBorder="1" applyAlignment="1"/>
    <xf numFmtId="0" fontId="3" fillId="4" borderId="1" xfId="0" applyFont="1" applyFill="1" applyBorder="1"/>
    <xf numFmtId="0" fontId="4" fillId="10" borderId="1" xfId="0" applyFont="1" applyFill="1" applyBorder="1"/>
    <xf numFmtId="0" fontId="0" fillId="11" borderId="1" xfId="0" applyFill="1" applyBorder="1"/>
    <xf numFmtId="0" fontId="0" fillId="0" borderId="1" xfId="0" applyBorder="1"/>
    <xf numFmtId="0" fontId="4" fillId="12" borderId="1" xfId="0" applyFont="1" applyFill="1" applyBorder="1"/>
    <xf numFmtId="0" fontId="4" fillId="13" borderId="1" xfId="0" applyFont="1" applyFill="1" applyBorder="1"/>
    <xf numFmtId="0" fontId="4" fillId="14" borderId="1" xfId="0" applyFont="1" applyFill="1" applyBorder="1"/>
    <xf numFmtId="0" fontId="0" fillId="15" borderId="1" xfId="0" applyFill="1" applyBorder="1"/>
    <xf numFmtId="0" fontId="0" fillId="16" borderId="1" xfId="0" applyFill="1" applyBorder="1"/>
    <xf numFmtId="0" fontId="4" fillId="0" borderId="1" xfId="0" applyFont="1" applyBorder="1" applyAlignment="1">
      <alignment horizontal="right"/>
    </xf>
    <xf numFmtId="0" fontId="4" fillId="15" borderId="1" xfId="0" applyFont="1" applyFill="1" applyBorder="1"/>
    <xf numFmtId="0" fontId="4" fillId="16" borderId="1" xfId="0" applyFont="1" applyFill="1" applyBorder="1"/>
    <xf numFmtId="0" fontId="4" fillId="17" borderId="1" xfId="0" applyFont="1" applyFill="1" applyBorder="1"/>
    <xf numFmtId="0" fontId="4" fillId="18" borderId="1" xfId="0" applyFont="1" applyFill="1" applyBorder="1"/>
    <xf numFmtId="0" fontId="5" fillId="10" borderId="1" xfId="0" applyFont="1" applyFill="1" applyBorder="1"/>
    <xf numFmtId="0" fontId="4" fillId="18" borderId="1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4" fillId="15" borderId="1" xfId="0" applyFont="1" applyFill="1" applyBorder="1" applyAlignment="1">
      <alignment horizontal="center"/>
    </xf>
    <xf numFmtId="0" fontId="4" fillId="17" borderId="1" xfId="0" applyFont="1" applyFill="1" applyBorder="1" applyAlignment="1">
      <alignment horizontal="center"/>
    </xf>
    <xf numFmtId="0" fontId="4" fillId="12" borderId="1" xfId="0" applyFont="1" applyFill="1" applyBorder="1" applyAlignment="1">
      <alignment horizontal="center"/>
    </xf>
    <xf numFmtId="0" fontId="4" fillId="14" borderId="1" xfId="0" applyFont="1" applyFill="1" applyBorder="1" applyAlignment="1">
      <alignment horizontal="center"/>
    </xf>
    <xf numFmtId="0" fontId="4" fillId="10" borderId="1" xfId="0" applyFont="1" applyFill="1" applyBorder="1" applyAlignment="1">
      <alignment horizontal="center"/>
    </xf>
    <xf numFmtId="0" fontId="4" fillId="13" borderId="1" xfId="0" applyFont="1" applyFill="1" applyBorder="1" applyAlignment="1">
      <alignment horizontal="center"/>
    </xf>
    <xf numFmtId="0" fontId="4" fillId="0" borderId="1" xfId="0" applyFont="1" applyBorder="1"/>
    <xf numFmtId="2" fontId="0" fillId="12" borderId="1" xfId="0" applyNumberFormat="1" applyFill="1" applyBorder="1"/>
    <xf numFmtId="2" fontId="4" fillId="12" borderId="1" xfId="0" applyNumberFormat="1" applyFont="1" applyFill="1" applyBorder="1"/>
    <xf numFmtId="0" fontId="0" fillId="10" borderId="1" xfId="0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</cellXfs>
  <cellStyles count="5">
    <cellStyle name="Heading" xfId="1" xr:uid="{00000000-0005-0000-0000-000000000000}"/>
    <cellStyle name="Heading1" xfId="2" xr:uid="{00000000-0005-0000-0000-000001000000}"/>
    <cellStyle name="Normale" xfId="0" builtinId="0" customBuiltin="1"/>
    <cellStyle name="Result" xfId="3" xr:uid="{00000000-0005-0000-0000-000003000000}"/>
    <cellStyle name="Result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Referees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546-4FE6-8D83-D95C279308E7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546-4FE6-8D83-D95C279308E7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546-4FE6-8D83-D95C279308E7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546-4FE6-8D83-D95C279308E7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546-4FE6-8D83-D95C279308E7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546-4FE6-8D83-D95C279308E7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COMPLESSIVO!$C$3:$C$8</c:f>
              <c:strCache>
                <c:ptCount val="6"/>
                <c:pt idx="0">
                  <c:v>AFC</c:v>
                </c:pt>
                <c:pt idx="1">
                  <c:v>CAF</c:v>
                </c:pt>
                <c:pt idx="2">
                  <c:v>CONCACAF</c:v>
                </c:pt>
                <c:pt idx="3">
                  <c:v>CONMEBOL</c:v>
                </c:pt>
                <c:pt idx="4">
                  <c:v>OFC</c:v>
                </c:pt>
                <c:pt idx="5">
                  <c:v>UEFA</c:v>
                </c:pt>
              </c:strCache>
            </c:strRef>
          </c:cat>
          <c:val>
            <c:numRef>
              <c:f>COMPLESSIVO!$D$3:$D$8</c:f>
              <c:numCache>
                <c:formatCode>General</c:formatCode>
                <c:ptCount val="6"/>
                <c:pt idx="0">
                  <c:v>7</c:v>
                </c:pt>
                <c:pt idx="1">
                  <c:v>9</c:v>
                </c:pt>
                <c:pt idx="2">
                  <c:v>10</c:v>
                </c:pt>
                <c:pt idx="3">
                  <c:v>13</c:v>
                </c:pt>
                <c:pt idx="4">
                  <c:v>1</c:v>
                </c:pt>
                <c:pt idx="5">
                  <c:v>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226-4BC7-B756-C452FA6ED515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Assistant referees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9F55-498E-ADDD-80D75469935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9F55-498E-ADDD-80D75469935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9F55-498E-ADDD-80D754699359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9F55-498E-ADDD-80D754699359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9F55-498E-ADDD-80D754699359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9F55-498E-ADDD-80D754699359}"/>
              </c:ext>
            </c:extLst>
          </c:dPt>
          <c:dLbls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COMPLESSIVO!$C$3:$C$8</c:f>
              <c:strCache>
                <c:ptCount val="6"/>
                <c:pt idx="0">
                  <c:v>AFC</c:v>
                </c:pt>
                <c:pt idx="1">
                  <c:v>CAF</c:v>
                </c:pt>
                <c:pt idx="2">
                  <c:v>CONCACAF</c:v>
                </c:pt>
                <c:pt idx="3">
                  <c:v>CONMEBOL</c:v>
                </c:pt>
                <c:pt idx="4">
                  <c:v>OFC</c:v>
                </c:pt>
                <c:pt idx="5">
                  <c:v>UEFA</c:v>
                </c:pt>
              </c:strCache>
            </c:strRef>
          </c:cat>
          <c:val>
            <c:numRef>
              <c:f>COMPLESSIVO!$E$3:$E$8</c:f>
              <c:numCache>
                <c:formatCode>General</c:formatCode>
                <c:ptCount val="6"/>
                <c:pt idx="0">
                  <c:v>18</c:v>
                </c:pt>
                <c:pt idx="1">
                  <c:v>14</c:v>
                </c:pt>
                <c:pt idx="2">
                  <c:v>18</c:v>
                </c:pt>
                <c:pt idx="3">
                  <c:v>26</c:v>
                </c:pt>
                <c:pt idx="4">
                  <c:v>2</c:v>
                </c:pt>
                <c:pt idx="5">
                  <c:v>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9F55-498E-ADDD-80D754699359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it-IT"/>
              <a:t>VAR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1F1D-4559-9DC5-D34363097AC2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1F1D-4559-9DC5-D34363097AC2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1F1D-4559-9DC5-D34363097AC2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1F1D-4559-9DC5-D34363097AC2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1F1D-4559-9DC5-D34363097AC2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1F1D-4559-9DC5-D34363097AC2}"/>
              </c:ext>
            </c:extLst>
          </c:dPt>
          <c:dLbls>
            <c:dLbl>
              <c:idx val="0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1D-4559-9DC5-D34363097AC2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F1D-4559-9DC5-D34363097AC2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F1D-4559-9DC5-D34363097AC2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COMPLESSIVO!$C$3:$C$8</c:f>
              <c:strCache>
                <c:ptCount val="6"/>
                <c:pt idx="0">
                  <c:v>AFC</c:v>
                </c:pt>
                <c:pt idx="1">
                  <c:v>CAF</c:v>
                </c:pt>
                <c:pt idx="2">
                  <c:v>CONCACAF</c:v>
                </c:pt>
                <c:pt idx="3">
                  <c:v>CONMEBOL</c:v>
                </c:pt>
                <c:pt idx="4">
                  <c:v>OFC</c:v>
                </c:pt>
                <c:pt idx="5">
                  <c:v>UEFA</c:v>
                </c:pt>
              </c:strCache>
            </c:strRef>
          </c:cat>
          <c:val>
            <c:numRef>
              <c:f>COMPLESSIVO!$H$3:$H$8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5</c:v>
                </c:pt>
                <c:pt idx="3">
                  <c:v>8</c:v>
                </c:pt>
                <c:pt idx="4">
                  <c:v>0</c:v>
                </c:pt>
                <c:pt idx="5">
                  <c:v>51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1F1D-4559-9DC5-D34363097AC2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80620829347070644"/>
          <c:y val="0.32599667239723484"/>
          <c:w val="0.17595447338846334"/>
          <c:h val="0.50139572932950016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8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/>
              <a:t>VAR and AVARs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title>
    <c:autoTitleDeleted val="0"/>
    <c:view3D>
      <c:rotX val="5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1-74DE-484D-BB87-EA64D46D63CF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3-74DE-484D-BB87-EA64D46D63CF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5-74DE-484D-BB87-EA64D46D63CF}"/>
              </c:ext>
            </c:extLst>
          </c:dPt>
          <c:dPt>
            <c:idx val="3"/>
            <c:bubble3D val="0"/>
            <c:spPr>
              <a:solidFill>
                <a:schemeClr val="accent4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7-74DE-484D-BB87-EA64D46D63CF}"/>
              </c:ext>
            </c:extLst>
          </c:dPt>
          <c:dPt>
            <c:idx val="4"/>
            <c:bubble3D val="0"/>
            <c:spPr>
              <a:solidFill>
                <a:schemeClr val="accent5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9-74DE-484D-BB87-EA64D46D63CF}"/>
              </c:ext>
            </c:extLst>
          </c:dPt>
          <c:dPt>
            <c:idx val="5"/>
            <c:bubble3D val="0"/>
            <c:spPr>
              <a:solidFill>
                <a:schemeClr val="accent6"/>
              </a:solidFill>
              <a:ln>
                <a:noFill/>
              </a:ln>
              <a:effectLst>
                <a:outerShdw blurRad="254000" sx="102000" sy="102000" algn="ctr" rotWithShape="0">
                  <a:prstClr val="black">
                    <a:alpha val="20000"/>
                  </a:prstClr>
                </a:outerShdw>
              </a:effectLst>
              <a:sp3d/>
            </c:spPr>
            <c:extLst>
              <c:ext xmlns:c16="http://schemas.microsoft.com/office/drawing/2014/chart" uri="{C3380CC4-5D6E-409C-BE32-E72D297353CC}">
                <c16:uniqueId val="{0000000B-74DE-484D-BB87-EA64D46D63CF}"/>
              </c:ext>
            </c:extLst>
          </c:dPt>
          <c:dLbls>
            <c:dLbl>
              <c:idx val="0"/>
              <c:layout>
                <c:manualLayout>
                  <c:x val="-3.7780763505191953E-2"/>
                  <c:y val="0.15080383486853396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74DE-484D-BB87-EA64D46D63CF}"/>
                </c:ext>
              </c:extLst>
            </c:dLbl>
            <c:dLbl>
              <c:idx val="1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4DE-484D-BB87-EA64D46D63CF}"/>
                </c:ext>
              </c:extLst>
            </c:dLbl>
            <c:dLbl>
              <c:idx val="2"/>
              <c:layout>
                <c:manualLayout>
                  <c:x val="-4.8519965192719033E-2"/>
                  <c:y val="0.10065303920687203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4DE-484D-BB87-EA64D46D63CF}"/>
                </c:ext>
              </c:extLst>
            </c:dLbl>
            <c:dLbl>
              <c:idx val="4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4DE-484D-BB87-EA64D46D63CF}"/>
                </c:ext>
              </c:extLst>
            </c:dLbl>
            <c:spPr>
              <a:pattFill prst="pct75">
                <a:fgClr>
                  <a:schemeClr val="dk1">
                    <a:lumMod val="75000"/>
                    <a:lumOff val="25000"/>
                  </a:schemeClr>
                </a:fgClr>
                <a:bgClr>
                  <a:schemeClr val="dk1">
                    <a:lumMod val="65000"/>
                    <a:lumOff val="35000"/>
                  </a:schemeClr>
                </a:bgClr>
              </a:pattFill>
              <a:ln>
                <a:noFill/>
              </a:ln>
              <a:effectLst>
                <a:outerShdw blurRad="50800" dist="38100" dir="2700000" algn="tl" rotWithShape="0">
                  <a:prstClr val="black">
                    <a:alpha val="40000"/>
                  </a:prstClr>
                </a:outerShdw>
              </a:effectLst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000" b="1" i="0" u="none" strike="noStrike" kern="1200" baseline="0">
                    <a:solidFill>
                      <a:schemeClr val="lt1"/>
                    </a:solidFill>
                    <a:latin typeface="+mn-lt"/>
                    <a:ea typeface="+mn-ea"/>
                    <a:cs typeface="+mn-cs"/>
                  </a:defRPr>
                </a:pPr>
                <a:endParaRPr lang="it-IT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COMPLESSIVO!$C$3:$C$8</c:f>
              <c:strCache>
                <c:ptCount val="6"/>
                <c:pt idx="0">
                  <c:v>AFC</c:v>
                </c:pt>
                <c:pt idx="1">
                  <c:v>CAF</c:v>
                </c:pt>
                <c:pt idx="2">
                  <c:v>CONCACAF</c:v>
                </c:pt>
                <c:pt idx="3">
                  <c:v>CONMEBOL</c:v>
                </c:pt>
                <c:pt idx="4">
                  <c:v>OFC</c:v>
                </c:pt>
                <c:pt idx="5">
                  <c:v>UEFA</c:v>
                </c:pt>
              </c:strCache>
            </c:strRef>
          </c:cat>
          <c:val>
            <c:numRef>
              <c:f>COMPLESSIVO!$L$3:$L$8</c:f>
              <c:numCache>
                <c:formatCode>General</c:formatCode>
                <c:ptCount val="6"/>
                <c:pt idx="0">
                  <c:v>5</c:v>
                </c:pt>
                <c:pt idx="1">
                  <c:v>0</c:v>
                </c:pt>
                <c:pt idx="2">
                  <c:v>21</c:v>
                </c:pt>
                <c:pt idx="3">
                  <c:v>58</c:v>
                </c:pt>
                <c:pt idx="4">
                  <c:v>1</c:v>
                </c:pt>
                <c:pt idx="5">
                  <c:v>171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74DE-484D-BB87-EA64D46D63CF}"/>
            </c:ext>
          </c:extLst>
        </c:ser>
        <c:dLbls>
          <c:dLblPos val="ctr"/>
          <c:showLegendKey val="0"/>
          <c:showVal val="0"/>
          <c:showCatName val="0"/>
          <c:showSerName val="0"/>
          <c:showPercent val="1"/>
          <c:showBubbleSize val="0"/>
          <c:showLeaderLines val="1"/>
        </c:dLbls>
      </c:pie3DChart>
      <c:spPr>
        <a:noFill/>
        <a:ln>
          <a:noFill/>
        </a:ln>
        <a:effectLst/>
      </c:spPr>
    </c:plotArea>
    <c:legend>
      <c:legendPos val="r"/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+mn-lt"/>
              <a:ea typeface="+mn-ea"/>
              <a:cs typeface="+mn-cs"/>
            </a:defRPr>
          </a:pPr>
          <a:endParaRPr lang="it-IT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it-IT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3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charts/style4.xml><?xml version="1.0" encoding="utf-8"?>
<cs:chartStyle xmlns:cs="http://schemas.microsoft.com/office/drawing/2012/chartStyle" xmlns:a="http://schemas.openxmlformats.org/drawingml/2006/main" id="253">
  <cs:axisTitle>
    <cs:lnRef idx="0"/>
    <cs:fillRef idx="0"/>
    <cs:effectRef idx="0"/>
    <cs:fontRef idx="minor">
      <a:schemeClr val="dk1">
        <a:lumMod val="75000"/>
        <a:lumOff val="25000"/>
      </a:schemeClr>
    </cs:fontRef>
    <cs:defRPr sz="900" b="1" kern="1200"/>
  </cs:axisTitle>
  <cs:categoryAxis>
    <cs:lnRef idx="0"/>
    <cs:fillRef idx="0"/>
    <cs:effectRef idx="0"/>
    <cs:fontRef idx="minor">
      <a:schemeClr val="dk1">
        <a:lumMod val="75000"/>
        <a:lumOff val="25000"/>
      </a:schemeClr>
    </cs:fontRef>
    <cs:spPr>
      <a:ln w="190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 cap="all" baseline="0"/>
  </cs:categoryAxis>
  <cs:chartArea>
    <cs:lnRef idx="0"/>
    <cs:fillRef idx="0"/>
    <cs:effectRef idx="0"/>
    <cs:fontRef idx="minor">
      <a:schemeClr val="dk1"/>
    </cs:fontRef>
    <cs:spPr>
      <a:gradFill flip="none" rotWithShape="1">
        <a:gsLst>
          <a:gs pos="0">
            <a:schemeClr val="lt1"/>
          </a:gs>
          <a:gs pos="39000">
            <a:schemeClr val="lt1"/>
          </a:gs>
          <a:gs pos="100000">
            <a:schemeClr val="lt1">
              <a:lumMod val="75000"/>
            </a:schemeClr>
          </a:gs>
        </a:gsLst>
        <a:path path="circle">
          <a:fillToRect l="50000" t="-80000" r="50000" b="180000"/>
        </a:path>
        <a:tileRect/>
      </a:gradFill>
      <a:ln w="9525" cap="flat" cmpd="sng" algn="ctr">
        <a:solidFill>
          <a:schemeClr val="dk1">
            <a:lumMod val="25000"/>
            <a:lumOff val="7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</cs:dataLabel>
  <cs:dataLabelCallout>
    <cs:lnRef idx="0"/>
    <cs:fillRef idx="0"/>
    <cs:effectRef idx="0"/>
    <cs:fontRef idx="minor">
      <a:schemeClr val="lt1"/>
    </cs:fontRef>
    <cs:spPr>
      <a:pattFill prst="pct75">
        <a:fgClr>
          <a:schemeClr val="dk1">
            <a:lumMod val="75000"/>
            <a:lumOff val="25000"/>
          </a:schemeClr>
        </a:fgClr>
        <a:bgClr>
          <a:schemeClr val="dk1">
            <a:lumMod val="65000"/>
            <a:lumOff val="35000"/>
          </a:schemeClr>
        </a:bgClr>
      </a:pattFill>
      <a:effectLst>
        <a:outerShdw blurRad="50800" dist="38100" dir="2700000" algn="tl" rotWithShape="0">
          <a:prstClr val="black">
            <a:alpha val="40000"/>
          </a:prstClr>
        </a:outerShdw>
      </a:effectLst>
    </cs:spPr>
    <cs:defRPr sz="1000" b="1" i="0" u="none" strike="noStrike" kern="1200" baseline="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254000" sx="102000" sy="102000" algn="ctr" rotWithShape="0">
          <a:prstClr val="black">
            <a:alpha val="20000"/>
          </a:prstClr>
        </a:outerShdw>
      </a:effectLst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31750" cap="rnd">
        <a:solidFill>
          <a:schemeClr val="phClr">
            <a:alpha val="85000"/>
          </a:schemeClr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>
          <a:alpha val="85000"/>
        </a:schemeClr>
      </a:solidFill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dk1">
        <a:lumMod val="75000"/>
        <a:lumOff val="25000"/>
      </a:schemeClr>
    </cs:fontRef>
    <cs:spPr>
      <a:ln w="9525">
        <a:solidFill>
          <a:schemeClr val="dk1">
            <a:lumMod val="35000"/>
            <a:lumOff val="6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50000"/>
          <a:lumOff val="50000"/>
        </a:schemeClr>
      </a:solidFill>
      <a:ln w="9525">
        <a:solidFill>
          <a:schemeClr val="dk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dk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gradFill>
          <a:gsLst>
            <a:gs pos="100000">
              <a:schemeClr val="dk1">
                <a:lumMod val="95000"/>
                <a:lumOff val="5000"/>
                <a:alpha val="42000"/>
              </a:schemeClr>
            </a:gs>
            <a:gs pos="0">
              <a:schemeClr val="lt1">
                <a:lumMod val="75000"/>
                <a:alpha val="36000"/>
              </a:schemeClr>
            </a:gs>
          </a:gsLst>
          <a:lin ang="5400000" scaled="0"/>
        </a:gra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35000"/>
            <a:lumOff val="65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</a:ln>
    </cs:spPr>
  </cs:leaderLine>
  <cs:legend>
    <cs:lnRef idx="0"/>
    <cs:fillRef idx="0"/>
    <cs:effectRef idx="0"/>
    <cs:fontRef idx="minor">
      <a:schemeClr val="dk1">
        <a:lumMod val="75000"/>
        <a:lumOff val="25000"/>
      </a:schemeClr>
    </cs:fontRef>
    <cs:spPr>
      <a:solidFill>
        <a:schemeClr val="lt1">
          <a:lumMod val="95000"/>
          <a:alpha val="39000"/>
        </a:schemeClr>
      </a:solidFill>
    </cs:spPr>
    <cs:defRPr sz="900" kern="1200"/>
  </cs:legend>
  <cs:plotArea>
    <cs:lnRef idx="0"/>
    <cs:fillRef idx="0"/>
    <cs:effectRef idx="0"/>
    <cs:fontRef idx="minor">
      <a:schemeClr val="dk1"/>
    </cs:fontRef>
  </cs:plotArea>
  <cs:plotArea3D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dk1">
        <a:lumMod val="75000"/>
        <a:lumOff val="25000"/>
      </a:schemeClr>
    </cs:fontRef>
    <cs:spPr>
      <a:ln w="31750" cap="flat" cmpd="sng" algn="ctr">
        <a:solidFill>
          <a:schemeClr val="dk1">
            <a:lumMod val="75000"/>
            <a:lumOff val="2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dk1">
            <a:lumMod val="50000"/>
            <a:lumOff val="50000"/>
          </a:schemeClr>
        </a:solidFill>
        <a:round/>
      </a:ln>
    </cs:spPr>
  </cs:seriesLine>
  <cs:title>
    <cs:lnRef idx="0"/>
    <cs:fillRef idx="0"/>
    <cs:effectRef idx="0"/>
    <cs:fontRef idx="minor">
      <a:schemeClr val="dk1">
        <a:lumMod val="75000"/>
        <a:lumOff val="25000"/>
      </a:schemeClr>
    </cs:fontRef>
    <cs:defRPr sz="1800" b="1" kern="1200" baseline="0"/>
  </cs:title>
  <cs:trendline>
    <cs:lnRef idx="0">
      <cs:styleClr val="auto"/>
    </cs:lnRef>
    <cs:fillRef idx="0"/>
    <cs:effectRef idx="0"/>
    <cs:fontRef idx="minor">
      <a:schemeClr val="dk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dk1">
        <a:lumMod val="75000"/>
        <a:lumOff val="2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dk1">
            <a:lumMod val="65000"/>
            <a:lumOff val="35000"/>
          </a:schemeClr>
        </a:solidFill>
      </a:ln>
    </cs:spPr>
  </cs:upBar>
  <cs:valueAxis>
    <cs:lnRef idx="0"/>
    <cs:fillRef idx="0"/>
    <cs:effectRef idx="0"/>
    <cs:fontRef idx="minor">
      <a:schemeClr val="dk1">
        <a:lumMod val="75000"/>
        <a:lumOff val="25000"/>
      </a:schemeClr>
    </cs:fontRef>
    <cs:spPr>
      <a:ln>
        <a:noFill/>
      </a:ln>
    </cs:spPr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</xdr:colOff>
      <xdr:row>11</xdr:row>
      <xdr:rowOff>2379</xdr:rowOff>
    </xdr:from>
    <xdr:to>
      <xdr:col>6</xdr:col>
      <xdr:colOff>9525</xdr:colOff>
      <xdr:row>25</xdr:row>
      <xdr:rowOff>166688</xdr:rowOff>
    </xdr:to>
    <xdr:graphicFrame macro="">
      <xdr:nvGraphicFramePr>
        <xdr:cNvPr id="7" name="Grafico 6">
          <a:extLst>
            <a:ext uri="{FF2B5EF4-FFF2-40B4-BE49-F238E27FC236}">
              <a16:creationId xmlns:a16="http://schemas.microsoft.com/office/drawing/2014/main" id="{CBFF2EC7-BB7A-4DB7-81D6-1758634F63F3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1</xdr:colOff>
      <xdr:row>11</xdr:row>
      <xdr:rowOff>0</xdr:rowOff>
    </xdr:from>
    <xdr:to>
      <xdr:col>14</xdr:col>
      <xdr:colOff>19051</xdr:colOff>
      <xdr:row>26</xdr:row>
      <xdr:rowOff>0</xdr:rowOff>
    </xdr:to>
    <xdr:graphicFrame macro="">
      <xdr:nvGraphicFramePr>
        <xdr:cNvPr id="10" name="Grafico 9">
          <a:extLst>
            <a:ext uri="{FF2B5EF4-FFF2-40B4-BE49-F238E27FC236}">
              <a16:creationId xmlns:a16="http://schemas.microsoft.com/office/drawing/2014/main" id="{543FF462-AAED-4DF7-809A-41E5A4559F6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29</xdr:row>
      <xdr:rowOff>0</xdr:rowOff>
    </xdr:from>
    <xdr:to>
      <xdr:col>6</xdr:col>
      <xdr:colOff>4763</xdr:colOff>
      <xdr:row>43</xdr:row>
      <xdr:rowOff>164309</xdr:rowOff>
    </xdr:to>
    <xdr:graphicFrame macro="">
      <xdr:nvGraphicFramePr>
        <xdr:cNvPr id="11" name="Grafico 10">
          <a:extLst>
            <a:ext uri="{FF2B5EF4-FFF2-40B4-BE49-F238E27FC236}">
              <a16:creationId xmlns:a16="http://schemas.microsoft.com/office/drawing/2014/main" id="{7921A36E-33A9-469F-BDC3-364D44CB3FB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28</xdr:row>
      <xdr:rowOff>166688</xdr:rowOff>
    </xdr:from>
    <xdr:to>
      <xdr:col>14</xdr:col>
      <xdr:colOff>4763</xdr:colOff>
      <xdr:row>43</xdr:row>
      <xdr:rowOff>164309</xdr:rowOff>
    </xdr:to>
    <xdr:graphicFrame macro="">
      <xdr:nvGraphicFramePr>
        <xdr:cNvPr id="13" name="Grafico 12">
          <a:extLst>
            <a:ext uri="{FF2B5EF4-FFF2-40B4-BE49-F238E27FC236}">
              <a16:creationId xmlns:a16="http://schemas.microsoft.com/office/drawing/2014/main" id="{1F7E94D7-C1E0-4356-B578-00EC8B1CCCB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0"/>
  </sheetPr>
  <dimension ref="A1:J42"/>
  <sheetViews>
    <sheetView workbookViewId="0">
      <selection activeCell="I5" sqref="I5"/>
    </sheetView>
  </sheetViews>
  <sheetFormatPr defaultRowHeight="13.5" x14ac:dyDescent="0.35"/>
  <cols>
    <col min="1" max="1" width="16.9375" bestFit="1" customWidth="1"/>
    <col min="2" max="2" width="17.25" bestFit="1" customWidth="1"/>
    <col min="3" max="3" width="21.75" bestFit="1" customWidth="1"/>
    <col min="4" max="10" width="10.6875" customWidth="1"/>
  </cols>
  <sheetData>
    <row r="1" spans="1:8" ht="13.9" x14ac:dyDescent="0.4">
      <c r="A1" s="31" t="s">
        <v>172</v>
      </c>
      <c r="B1" s="31" t="s">
        <v>173</v>
      </c>
      <c r="C1" s="31" t="s">
        <v>174</v>
      </c>
      <c r="D1" s="31" t="s">
        <v>0</v>
      </c>
      <c r="E1" s="31" t="s">
        <v>1</v>
      </c>
      <c r="F1" s="31" t="s">
        <v>2</v>
      </c>
      <c r="G1" s="31" t="s">
        <v>3</v>
      </c>
      <c r="H1" s="31" t="s">
        <v>4</v>
      </c>
    </row>
    <row r="2" spans="1:8" x14ac:dyDescent="0.35">
      <c r="A2" s="3" t="s">
        <v>57</v>
      </c>
      <c r="B2" s="3" t="s">
        <v>58</v>
      </c>
      <c r="C2" s="3" t="s">
        <v>23</v>
      </c>
      <c r="D2" s="3">
        <v>1</v>
      </c>
      <c r="E2" s="3">
        <v>0</v>
      </c>
      <c r="F2" s="3">
        <v>0</v>
      </c>
      <c r="G2" s="3">
        <v>0</v>
      </c>
      <c r="H2" s="3">
        <v>0</v>
      </c>
    </row>
    <row r="3" spans="1:8" x14ac:dyDescent="0.35">
      <c r="A3" s="4" t="s">
        <v>31</v>
      </c>
      <c r="B3" s="4" t="s">
        <v>32</v>
      </c>
      <c r="C3" s="4" t="s">
        <v>7</v>
      </c>
      <c r="D3" s="4">
        <v>0</v>
      </c>
      <c r="E3" s="4">
        <v>5</v>
      </c>
      <c r="F3" s="3">
        <v>0</v>
      </c>
      <c r="G3" s="3">
        <v>0</v>
      </c>
      <c r="H3" s="3">
        <v>0</v>
      </c>
    </row>
    <row r="4" spans="1:8" x14ac:dyDescent="0.35">
      <c r="A4" s="5" t="s">
        <v>79</v>
      </c>
      <c r="B4" s="5" t="s">
        <v>80</v>
      </c>
      <c r="C4" s="5" t="s">
        <v>12</v>
      </c>
      <c r="D4" s="5">
        <v>1</v>
      </c>
      <c r="E4" s="5">
        <v>0</v>
      </c>
      <c r="F4" s="3">
        <v>0</v>
      </c>
      <c r="G4" s="3">
        <v>0</v>
      </c>
      <c r="H4" s="3">
        <v>0</v>
      </c>
    </row>
    <row r="5" spans="1:8" x14ac:dyDescent="0.35">
      <c r="A5" s="3" t="s">
        <v>70</v>
      </c>
      <c r="B5" s="3" t="s">
        <v>71</v>
      </c>
      <c r="C5" s="3" t="s">
        <v>23</v>
      </c>
      <c r="D5" s="3">
        <v>2</v>
      </c>
      <c r="E5" s="3">
        <v>1</v>
      </c>
      <c r="F5" s="3">
        <v>0</v>
      </c>
      <c r="G5" s="3">
        <v>0</v>
      </c>
      <c r="H5" s="3">
        <v>0</v>
      </c>
    </row>
    <row r="6" spans="1:8" x14ac:dyDescent="0.35">
      <c r="A6" s="5" t="s">
        <v>17</v>
      </c>
      <c r="B6" s="5" t="s">
        <v>18</v>
      </c>
      <c r="C6" s="5" t="s">
        <v>12</v>
      </c>
      <c r="D6" s="5">
        <v>3</v>
      </c>
      <c r="E6" s="5">
        <v>1</v>
      </c>
      <c r="F6" s="3">
        <v>0</v>
      </c>
      <c r="G6" s="3">
        <v>0</v>
      </c>
      <c r="H6" s="3">
        <v>0</v>
      </c>
    </row>
    <row r="7" spans="1:8" x14ac:dyDescent="0.35">
      <c r="A7" s="6" t="s">
        <v>40</v>
      </c>
      <c r="B7" s="6" t="s">
        <v>41</v>
      </c>
      <c r="C7" s="6" t="s">
        <v>39</v>
      </c>
      <c r="D7" s="6">
        <v>0</v>
      </c>
      <c r="E7" s="6">
        <v>4</v>
      </c>
      <c r="F7" s="3">
        <v>0</v>
      </c>
      <c r="G7" s="3">
        <v>0</v>
      </c>
      <c r="H7" s="3">
        <v>0</v>
      </c>
    </row>
    <row r="8" spans="1:8" x14ac:dyDescent="0.35">
      <c r="A8" s="7" t="s">
        <v>77</v>
      </c>
      <c r="B8" s="7" t="s">
        <v>78</v>
      </c>
      <c r="C8" s="7" t="s">
        <v>61</v>
      </c>
      <c r="D8" s="7">
        <v>1</v>
      </c>
      <c r="E8" s="7">
        <v>1</v>
      </c>
      <c r="F8" s="3">
        <v>0</v>
      </c>
      <c r="G8" s="3">
        <v>0</v>
      </c>
      <c r="H8" s="3">
        <v>0</v>
      </c>
    </row>
    <row r="9" spans="1:8" x14ac:dyDescent="0.35">
      <c r="A9" s="4" t="s">
        <v>29</v>
      </c>
      <c r="B9" s="4" t="s">
        <v>30</v>
      </c>
      <c r="C9" s="4" t="s">
        <v>7</v>
      </c>
      <c r="D9" s="4">
        <v>3</v>
      </c>
      <c r="E9" s="4">
        <v>2</v>
      </c>
      <c r="F9" s="3">
        <v>0</v>
      </c>
      <c r="G9" s="3">
        <v>0</v>
      </c>
      <c r="H9" s="3">
        <v>0</v>
      </c>
    </row>
    <row r="10" spans="1:8" x14ac:dyDescent="0.35">
      <c r="A10" s="6" t="s">
        <v>45</v>
      </c>
      <c r="B10" s="6" t="s">
        <v>46</v>
      </c>
      <c r="C10" s="6" t="s">
        <v>39</v>
      </c>
      <c r="D10" s="6">
        <v>3</v>
      </c>
      <c r="E10" s="6">
        <v>1</v>
      </c>
      <c r="F10" s="3">
        <v>0</v>
      </c>
      <c r="G10" s="3">
        <v>0</v>
      </c>
      <c r="H10" s="3">
        <v>0</v>
      </c>
    </row>
    <row r="11" spans="1:8" x14ac:dyDescent="0.35">
      <c r="A11" s="8" t="s">
        <v>49</v>
      </c>
      <c r="B11" s="8" t="s">
        <v>50</v>
      </c>
      <c r="C11" s="8" t="s">
        <v>28</v>
      </c>
      <c r="D11" s="8">
        <v>4</v>
      </c>
      <c r="E11" s="8">
        <v>1</v>
      </c>
      <c r="F11" s="3">
        <v>0</v>
      </c>
      <c r="G11" s="3">
        <v>0</v>
      </c>
      <c r="H11" s="3">
        <v>0</v>
      </c>
    </row>
    <row r="12" spans="1:8" x14ac:dyDescent="0.35">
      <c r="A12" s="6" t="s">
        <v>37</v>
      </c>
      <c r="B12" s="6" t="s">
        <v>38</v>
      </c>
      <c r="C12" s="6" t="s">
        <v>39</v>
      </c>
      <c r="D12" s="6">
        <v>1</v>
      </c>
      <c r="E12" s="6">
        <v>1</v>
      </c>
      <c r="F12" s="3">
        <v>0</v>
      </c>
      <c r="G12" s="3">
        <v>0</v>
      </c>
      <c r="H12" s="3">
        <v>0</v>
      </c>
    </row>
    <row r="13" spans="1:8" x14ac:dyDescent="0.35">
      <c r="A13" s="3" t="s">
        <v>44</v>
      </c>
      <c r="B13" s="3" t="s">
        <v>22</v>
      </c>
      <c r="C13" s="3" t="s">
        <v>23</v>
      </c>
      <c r="D13" s="3">
        <v>3</v>
      </c>
      <c r="E13" s="3">
        <v>0</v>
      </c>
      <c r="F13" s="3">
        <v>5</v>
      </c>
      <c r="G13" s="3">
        <v>0</v>
      </c>
      <c r="H13" s="3">
        <v>3</v>
      </c>
    </row>
    <row r="14" spans="1:8" x14ac:dyDescent="0.35">
      <c r="A14" s="6" t="s">
        <v>74</v>
      </c>
      <c r="B14" s="6" t="s">
        <v>75</v>
      </c>
      <c r="C14" s="6" t="s">
        <v>39</v>
      </c>
      <c r="D14" s="6">
        <v>1</v>
      </c>
      <c r="E14" s="6">
        <v>0</v>
      </c>
      <c r="F14" s="6">
        <v>0</v>
      </c>
      <c r="G14" s="6">
        <v>0</v>
      </c>
      <c r="H14" s="6">
        <v>0</v>
      </c>
    </row>
    <row r="15" spans="1:8" x14ac:dyDescent="0.35">
      <c r="A15" s="7" t="s">
        <v>59</v>
      </c>
      <c r="B15" s="7" t="s">
        <v>60</v>
      </c>
      <c r="C15" s="7" t="s">
        <v>61</v>
      </c>
      <c r="D15" s="7">
        <v>0</v>
      </c>
      <c r="E15" s="7">
        <v>4</v>
      </c>
      <c r="F15" s="6">
        <v>0</v>
      </c>
      <c r="G15" s="6">
        <v>0</v>
      </c>
      <c r="H15" s="6">
        <v>0</v>
      </c>
    </row>
    <row r="16" spans="1:8" x14ac:dyDescent="0.35">
      <c r="A16" s="8" t="s">
        <v>72</v>
      </c>
      <c r="B16" s="8" t="s">
        <v>73</v>
      </c>
      <c r="C16" s="8" t="s">
        <v>28</v>
      </c>
      <c r="D16" s="8">
        <v>2</v>
      </c>
      <c r="E16" s="8">
        <v>0</v>
      </c>
      <c r="F16" s="6">
        <v>0</v>
      </c>
      <c r="G16" s="6">
        <v>0</v>
      </c>
      <c r="H16" s="6">
        <v>0</v>
      </c>
    </row>
    <row r="17" spans="1:10" x14ac:dyDescent="0.35">
      <c r="A17" s="5" t="s">
        <v>19</v>
      </c>
      <c r="B17" s="5" t="s">
        <v>20</v>
      </c>
      <c r="C17" s="5" t="s">
        <v>12</v>
      </c>
      <c r="D17" s="5">
        <v>1</v>
      </c>
      <c r="E17" s="5">
        <v>2</v>
      </c>
      <c r="F17" s="6">
        <v>0</v>
      </c>
      <c r="G17" s="6">
        <v>0</v>
      </c>
      <c r="H17" s="6">
        <v>0</v>
      </c>
    </row>
    <row r="18" spans="1:10" x14ac:dyDescent="0.35">
      <c r="A18" s="5" t="s">
        <v>10</v>
      </c>
      <c r="B18" s="5" t="s">
        <v>11</v>
      </c>
      <c r="C18" s="5" t="s">
        <v>12</v>
      </c>
      <c r="D18" s="9">
        <v>4</v>
      </c>
      <c r="E18" s="5">
        <v>3</v>
      </c>
      <c r="F18" s="6">
        <v>0</v>
      </c>
      <c r="G18" s="6">
        <v>0</v>
      </c>
      <c r="H18" s="6">
        <v>0</v>
      </c>
      <c r="J18" s="1"/>
    </row>
    <row r="19" spans="1:10" x14ac:dyDescent="0.35">
      <c r="A19" s="5" t="s">
        <v>42</v>
      </c>
      <c r="B19" s="5" t="s">
        <v>43</v>
      </c>
      <c r="C19" s="5" t="s">
        <v>12</v>
      </c>
      <c r="D19" s="5">
        <v>2</v>
      </c>
      <c r="E19" s="5">
        <v>3</v>
      </c>
      <c r="F19" s="6">
        <v>0</v>
      </c>
      <c r="G19" s="6">
        <v>0</v>
      </c>
      <c r="H19" s="6">
        <v>0</v>
      </c>
    </row>
    <row r="20" spans="1:10" x14ac:dyDescent="0.35">
      <c r="A20" s="5" t="s">
        <v>33</v>
      </c>
      <c r="B20" s="5" t="s">
        <v>34</v>
      </c>
      <c r="C20" s="5" t="s">
        <v>12</v>
      </c>
      <c r="D20" s="5">
        <v>2</v>
      </c>
      <c r="E20" s="5">
        <v>0</v>
      </c>
      <c r="F20" s="5">
        <v>1</v>
      </c>
      <c r="G20" s="5">
        <v>0</v>
      </c>
      <c r="H20" s="5">
        <v>3</v>
      </c>
    </row>
    <row r="21" spans="1:10" x14ac:dyDescent="0.35">
      <c r="A21" s="10" t="s">
        <v>21</v>
      </c>
      <c r="B21" s="10" t="s">
        <v>22</v>
      </c>
      <c r="C21" s="10" t="s">
        <v>23</v>
      </c>
      <c r="D21" s="10">
        <v>1</v>
      </c>
      <c r="E21" s="10">
        <v>3</v>
      </c>
      <c r="F21" s="10">
        <v>0</v>
      </c>
      <c r="G21" s="10">
        <v>3</v>
      </c>
      <c r="H21" s="10">
        <v>1</v>
      </c>
    </row>
    <row r="22" spans="1:10" x14ac:dyDescent="0.35">
      <c r="A22" s="5" t="s">
        <v>13</v>
      </c>
      <c r="B22" s="5" t="s">
        <v>14</v>
      </c>
      <c r="C22" s="5" t="s">
        <v>12</v>
      </c>
      <c r="D22" s="5">
        <v>3</v>
      </c>
      <c r="E22" s="5">
        <v>1</v>
      </c>
      <c r="F22" s="5">
        <v>0</v>
      </c>
      <c r="G22" s="5">
        <v>0</v>
      </c>
      <c r="H22" s="5">
        <v>0</v>
      </c>
    </row>
    <row r="23" spans="1:10" x14ac:dyDescent="0.35">
      <c r="A23" s="8" t="s">
        <v>51</v>
      </c>
      <c r="B23" s="8" t="s">
        <v>52</v>
      </c>
      <c r="C23" s="8" t="s">
        <v>28</v>
      </c>
      <c r="D23" s="8">
        <v>1</v>
      </c>
      <c r="E23" s="8">
        <v>3</v>
      </c>
      <c r="F23" s="5">
        <v>0</v>
      </c>
      <c r="G23" s="5">
        <v>0</v>
      </c>
      <c r="H23" s="5">
        <v>0</v>
      </c>
    </row>
    <row r="24" spans="1:10" x14ac:dyDescent="0.35">
      <c r="A24" s="3" t="s">
        <v>64</v>
      </c>
      <c r="B24" s="3" t="s">
        <v>65</v>
      </c>
      <c r="C24" s="3" t="s">
        <v>23</v>
      </c>
      <c r="D24" s="3">
        <v>0</v>
      </c>
      <c r="E24" s="3">
        <v>4</v>
      </c>
      <c r="F24" s="5">
        <v>0</v>
      </c>
      <c r="G24" s="5">
        <v>0</v>
      </c>
      <c r="H24" s="5">
        <v>0</v>
      </c>
    </row>
    <row r="25" spans="1:10" x14ac:dyDescent="0.35">
      <c r="A25" s="3" t="s">
        <v>53</v>
      </c>
      <c r="B25" s="3" t="s">
        <v>54</v>
      </c>
      <c r="C25" s="3" t="s">
        <v>23</v>
      </c>
      <c r="D25" s="3">
        <v>1</v>
      </c>
      <c r="E25" s="3">
        <v>0</v>
      </c>
      <c r="F25" s="5">
        <v>0</v>
      </c>
      <c r="G25" s="5">
        <v>0</v>
      </c>
      <c r="H25" s="5">
        <v>0</v>
      </c>
    </row>
    <row r="26" spans="1:10" x14ac:dyDescent="0.35">
      <c r="A26" s="4" t="s">
        <v>5</v>
      </c>
      <c r="B26" s="4" t="s">
        <v>6</v>
      </c>
      <c r="C26" s="4" t="s">
        <v>7</v>
      </c>
      <c r="D26" s="4">
        <v>5</v>
      </c>
      <c r="E26" s="4">
        <v>0</v>
      </c>
      <c r="F26" s="5">
        <v>0</v>
      </c>
      <c r="G26" s="5">
        <v>0</v>
      </c>
      <c r="H26" s="5">
        <v>0</v>
      </c>
    </row>
    <row r="27" spans="1:10" x14ac:dyDescent="0.35">
      <c r="A27" s="3" t="s">
        <v>55</v>
      </c>
      <c r="B27" s="3" t="s">
        <v>56</v>
      </c>
      <c r="C27" s="3" t="s">
        <v>23</v>
      </c>
      <c r="D27" s="3">
        <v>0</v>
      </c>
      <c r="E27" s="3">
        <v>4</v>
      </c>
      <c r="F27" s="5">
        <v>0</v>
      </c>
      <c r="G27" s="5">
        <v>0</v>
      </c>
      <c r="H27" s="5">
        <v>0</v>
      </c>
    </row>
    <row r="28" spans="1:10" x14ac:dyDescent="0.35">
      <c r="A28" s="3" t="s">
        <v>76</v>
      </c>
      <c r="B28" s="3" t="s">
        <v>54</v>
      </c>
      <c r="C28" s="3" t="s">
        <v>23</v>
      </c>
      <c r="D28" s="3">
        <v>2</v>
      </c>
      <c r="E28" s="3">
        <v>1</v>
      </c>
      <c r="F28" s="5">
        <v>0</v>
      </c>
      <c r="G28" s="5">
        <v>0</v>
      </c>
      <c r="H28" s="5">
        <v>0</v>
      </c>
    </row>
    <row r="29" spans="1:10" x14ac:dyDescent="0.35">
      <c r="A29" s="4" t="s">
        <v>8</v>
      </c>
      <c r="B29" s="4" t="s">
        <v>9</v>
      </c>
      <c r="C29" s="4" t="s">
        <v>7</v>
      </c>
      <c r="D29" s="4">
        <v>3</v>
      </c>
      <c r="E29" s="4">
        <v>1</v>
      </c>
      <c r="F29" s="4">
        <v>1</v>
      </c>
      <c r="G29" s="4">
        <v>0</v>
      </c>
      <c r="H29" s="4">
        <v>1</v>
      </c>
    </row>
    <row r="30" spans="1:10" x14ac:dyDescent="0.35">
      <c r="A30" s="5" t="s">
        <v>24</v>
      </c>
      <c r="B30" s="5" t="s">
        <v>25</v>
      </c>
      <c r="C30" s="5" t="s">
        <v>12</v>
      </c>
      <c r="D30" s="5">
        <v>3</v>
      </c>
      <c r="E30" s="5">
        <v>1</v>
      </c>
      <c r="F30" s="5">
        <v>0</v>
      </c>
      <c r="G30" s="5">
        <v>0</v>
      </c>
      <c r="H30" s="5">
        <v>3</v>
      </c>
    </row>
    <row r="31" spans="1:10" x14ac:dyDescent="0.35">
      <c r="A31" s="4" t="s">
        <v>35</v>
      </c>
      <c r="B31" s="4" t="s">
        <v>36</v>
      </c>
      <c r="C31" s="4" t="s">
        <v>7</v>
      </c>
      <c r="D31" s="4">
        <v>2</v>
      </c>
      <c r="E31" s="4">
        <v>1</v>
      </c>
      <c r="F31" s="4">
        <v>0</v>
      </c>
      <c r="G31" s="4">
        <v>0</v>
      </c>
      <c r="H31" s="4">
        <v>0</v>
      </c>
    </row>
    <row r="32" spans="1:10" x14ac:dyDescent="0.35">
      <c r="A32" s="8" t="s">
        <v>26</v>
      </c>
      <c r="B32" s="8" t="s">
        <v>27</v>
      </c>
      <c r="C32" s="8" t="s">
        <v>28</v>
      </c>
      <c r="D32" s="8">
        <v>0</v>
      </c>
      <c r="E32" s="8">
        <v>4</v>
      </c>
      <c r="F32" s="4">
        <v>0</v>
      </c>
      <c r="G32" s="4">
        <v>0</v>
      </c>
      <c r="H32" s="4">
        <v>0</v>
      </c>
    </row>
    <row r="33" spans="1:9" x14ac:dyDescent="0.35">
      <c r="A33" s="6" t="s">
        <v>68</v>
      </c>
      <c r="B33" s="6" t="s">
        <v>69</v>
      </c>
      <c r="C33" s="6" t="s">
        <v>39</v>
      </c>
      <c r="D33" s="6">
        <v>2</v>
      </c>
      <c r="E33" s="6">
        <v>2</v>
      </c>
      <c r="F33" s="4">
        <v>0</v>
      </c>
      <c r="G33" s="4">
        <v>0</v>
      </c>
      <c r="H33" s="4">
        <v>0</v>
      </c>
    </row>
    <row r="34" spans="1:9" x14ac:dyDescent="0.35">
      <c r="A34" s="6" t="s">
        <v>62</v>
      </c>
      <c r="B34" s="6" t="s">
        <v>63</v>
      </c>
      <c r="C34" s="6" t="s">
        <v>39</v>
      </c>
      <c r="D34" s="6">
        <v>2</v>
      </c>
      <c r="E34" s="6">
        <v>2</v>
      </c>
      <c r="F34" s="4">
        <v>0</v>
      </c>
      <c r="G34" s="4">
        <v>0</v>
      </c>
      <c r="H34" s="4">
        <v>0</v>
      </c>
    </row>
    <row r="35" spans="1:9" x14ac:dyDescent="0.35">
      <c r="A35" s="5" t="s">
        <v>66</v>
      </c>
      <c r="B35" s="5" t="s">
        <v>67</v>
      </c>
      <c r="C35" s="5" t="s">
        <v>12</v>
      </c>
      <c r="D35" s="5">
        <v>3</v>
      </c>
      <c r="E35" s="5">
        <v>1</v>
      </c>
      <c r="F35" s="4">
        <v>0</v>
      </c>
      <c r="G35" s="4">
        <v>0</v>
      </c>
      <c r="H35" s="4">
        <v>0</v>
      </c>
    </row>
    <row r="36" spans="1:9" x14ac:dyDescent="0.35">
      <c r="A36" s="5" t="s">
        <v>15</v>
      </c>
      <c r="B36" s="5" t="s">
        <v>16</v>
      </c>
      <c r="C36" s="5" t="s">
        <v>12</v>
      </c>
      <c r="D36" s="5">
        <v>2</v>
      </c>
      <c r="E36" s="5">
        <v>1</v>
      </c>
      <c r="F36" s="5">
        <v>3</v>
      </c>
      <c r="G36" s="5">
        <v>1</v>
      </c>
      <c r="H36" s="5">
        <v>2</v>
      </c>
    </row>
    <row r="37" spans="1:9" x14ac:dyDescent="0.35">
      <c r="A37" s="6" t="s">
        <v>47</v>
      </c>
      <c r="B37" s="6" t="s">
        <v>48</v>
      </c>
      <c r="C37" s="6" t="s">
        <v>39</v>
      </c>
      <c r="D37" s="6">
        <v>0</v>
      </c>
      <c r="E37" s="6">
        <v>4</v>
      </c>
      <c r="F37" s="6">
        <v>0</v>
      </c>
      <c r="G37" s="6">
        <v>0</v>
      </c>
      <c r="H37" s="6">
        <v>0</v>
      </c>
    </row>
    <row r="38" spans="1:9" ht="13.9" x14ac:dyDescent="0.4">
      <c r="A38" s="39" t="s">
        <v>175</v>
      </c>
      <c r="B38" s="40"/>
      <c r="C38" s="41"/>
      <c r="D38" s="11">
        <f>SUM(D2:D37)</f>
        <v>64</v>
      </c>
      <c r="E38" s="11">
        <f>SUM(E2:E37)</f>
        <v>62</v>
      </c>
      <c r="F38" s="11">
        <f>SUM(F2:F37)</f>
        <v>10</v>
      </c>
      <c r="G38" s="11">
        <f>SUM(G2:G37)</f>
        <v>4</v>
      </c>
      <c r="H38" s="11">
        <f>SUM(H2:H37)</f>
        <v>13</v>
      </c>
    </row>
    <row r="42" spans="1:9" x14ac:dyDescent="0.35">
      <c r="I42" s="2"/>
    </row>
  </sheetData>
  <autoFilter ref="A1:H38" xr:uid="{A90BCBD3-78BE-41A9-9FEC-FC09FDE9DF79}">
    <sortState xmlns:xlrd2="http://schemas.microsoft.com/office/spreadsheetml/2017/richdata2" ref="A2:H37">
      <sortCondition ref="A1"/>
    </sortState>
  </autoFilter>
  <mergeCells count="1">
    <mergeCell ref="A38:C38"/>
  </mergeCells>
  <pageMargins left="0" right="0" top="0.39409448818897641" bottom="0.39409448818897641" header="0" footer="0"/>
  <pageSetup paperSize="9" orientation="portrait" r:id="rId1"/>
  <headerFooter>
    <oddHeader>&amp;C&amp;A</oddHeader>
    <oddFooter>&amp;CPagina &amp;P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B0AFF98-6214-4DE8-9126-B27E52B04141}">
  <dimension ref="C1:L9"/>
  <sheetViews>
    <sheetView workbookViewId="0">
      <selection activeCell="G22" sqref="G22"/>
    </sheetView>
  </sheetViews>
  <sheetFormatPr defaultRowHeight="13.5" x14ac:dyDescent="0.35"/>
  <cols>
    <col min="1" max="1" width="9.875" customWidth="1"/>
    <col min="3" max="3" width="11" bestFit="1" customWidth="1"/>
    <col min="10" max="10" width="6.5" customWidth="1"/>
  </cols>
  <sheetData>
    <row r="1" spans="3:12" ht="13.5" customHeight="1" x14ac:dyDescent="0.35">
      <c r="D1" s="49" t="s">
        <v>181</v>
      </c>
      <c r="E1" s="50"/>
      <c r="F1" s="50"/>
      <c r="G1" s="51"/>
      <c r="H1" s="49" t="s">
        <v>182</v>
      </c>
      <c r="I1" s="50"/>
      <c r="J1" s="50"/>
      <c r="K1" s="51"/>
      <c r="L1" s="47" t="s">
        <v>180</v>
      </c>
    </row>
    <row r="2" spans="3:12" ht="13.9" x14ac:dyDescent="0.4">
      <c r="C2" s="13"/>
      <c r="D2" s="20" t="s">
        <v>0</v>
      </c>
      <c r="E2" s="20" t="s">
        <v>81</v>
      </c>
      <c r="F2" s="17" t="s">
        <v>1</v>
      </c>
      <c r="G2" s="17" t="s">
        <v>82</v>
      </c>
      <c r="H2" s="21" t="s">
        <v>2</v>
      </c>
      <c r="I2" s="18" t="s">
        <v>3</v>
      </c>
      <c r="J2" s="18" t="s">
        <v>83</v>
      </c>
      <c r="K2" s="18" t="s">
        <v>4</v>
      </c>
      <c r="L2" s="48"/>
    </row>
    <row r="3" spans="3:12" x14ac:dyDescent="0.35">
      <c r="C3" s="13" t="s">
        <v>28</v>
      </c>
      <c r="D3" s="13">
        <f>AFC!C8</f>
        <v>7</v>
      </c>
      <c r="E3" s="13">
        <v>18</v>
      </c>
      <c r="F3" s="13">
        <f>AFC!D8</f>
        <v>10</v>
      </c>
      <c r="G3" s="13">
        <v>18</v>
      </c>
      <c r="H3" s="13">
        <v>0</v>
      </c>
      <c r="I3" s="13">
        <f>AFC!E8</f>
        <v>3</v>
      </c>
      <c r="J3" s="13">
        <v>2</v>
      </c>
      <c r="K3" s="13">
        <v>0</v>
      </c>
      <c r="L3" s="13">
        <f t="shared" ref="L3:L7" si="0">SUM(H3:K3)</f>
        <v>5</v>
      </c>
    </row>
    <row r="4" spans="3:12" x14ac:dyDescent="0.35">
      <c r="C4" s="13" t="s">
        <v>39</v>
      </c>
      <c r="D4" s="13">
        <v>9</v>
      </c>
      <c r="E4" s="13">
        <v>14</v>
      </c>
      <c r="F4" s="13">
        <v>14</v>
      </c>
      <c r="G4" s="13">
        <v>8</v>
      </c>
      <c r="H4" s="13">
        <v>0</v>
      </c>
      <c r="I4" s="13">
        <v>0</v>
      </c>
      <c r="J4" s="13">
        <v>0</v>
      </c>
      <c r="K4" s="13">
        <v>0</v>
      </c>
      <c r="L4" s="13">
        <f t="shared" si="0"/>
        <v>0</v>
      </c>
    </row>
    <row r="5" spans="3:12" x14ac:dyDescent="0.35">
      <c r="C5" s="13" t="s">
        <v>23</v>
      </c>
      <c r="D5" s="13">
        <f>CONCACAF!C11</f>
        <v>10</v>
      </c>
      <c r="E5" s="13">
        <f>CONCACAF!L13</f>
        <v>18</v>
      </c>
      <c r="F5" s="13">
        <f>CONCACAF!D11</f>
        <v>13</v>
      </c>
      <c r="G5" s="13">
        <f>CONCACAF!M13</f>
        <v>10</v>
      </c>
      <c r="H5" s="13">
        <f>CONCACAF!E11</f>
        <v>5</v>
      </c>
      <c r="I5" s="13">
        <f>CONCACAF!F11</f>
        <v>3</v>
      </c>
      <c r="J5" s="13">
        <f>CONCACAF!N13</f>
        <v>9</v>
      </c>
      <c r="K5" s="13">
        <f>CONCACAF!G11</f>
        <v>4</v>
      </c>
      <c r="L5" s="13">
        <f t="shared" si="0"/>
        <v>21</v>
      </c>
    </row>
    <row r="6" spans="3:12" x14ac:dyDescent="0.35">
      <c r="C6" s="13" t="s">
        <v>7</v>
      </c>
      <c r="D6" s="13">
        <f>CONMEBOL!C8</f>
        <v>13</v>
      </c>
      <c r="E6" s="13">
        <f>CONMEBOL!K13</f>
        <v>26</v>
      </c>
      <c r="F6" s="13">
        <f>CONMEBOL!D8</f>
        <v>9</v>
      </c>
      <c r="G6" s="13">
        <f>CONMEBOL!L13</f>
        <v>9</v>
      </c>
      <c r="H6" s="13">
        <f>CONMEBOL!E8+CONMEBOL!R6</f>
        <v>8</v>
      </c>
      <c r="I6" s="13">
        <f>CONMEBOL!S6</f>
        <v>19</v>
      </c>
      <c r="J6" s="13">
        <f>CONMEBOL!M13</f>
        <v>24</v>
      </c>
      <c r="K6" s="13">
        <f>CONMEBOL!F8+CONMEBOL!T6</f>
        <v>7</v>
      </c>
      <c r="L6" s="13">
        <f t="shared" si="0"/>
        <v>58</v>
      </c>
    </row>
    <row r="7" spans="3:12" x14ac:dyDescent="0.35">
      <c r="C7" s="13" t="s">
        <v>61</v>
      </c>
      <c r="D7" s="13">
        <v>1</v>
      </c>
      <c r="E7" s="13">
        <v>2</v>
      </c>
      <c r="F7" s="13">
        <v>5</v>
      </c>
      <c r="G7" s="13">
        <v>5</v>
      </c>
      <c r="H7" s="13">
        <v>0</v>
      </c>
      <c r="I7" s="13">
        <v>0</v>
      </c>
      <c r="J7" s="13">
        <v>1</v>
      </c>
      <c r="K7" s="13">
        <v>0</v>
      </c>
      <c r="L7" s="13">
        <f t="shared" si="0"/>
        <v>1</v>
      </c>
    </row>
    <row r="8" spans="3:12" x14ac:dyDescent="0.35">
      <c r="C8" s="13" t="s">
        <v>12</v>
      </c>
      <c r="D8" s="13">
        <f>UEFA!C13</f>
        <v>24</v>
      </c>
      <c r="E8" s="13">
        <f>UEFA!L24</f>
        <v>50</v>
      </c>
      <c r="F8" s="13">
        <f>UEFA!D13</f>
        <v>13</v>
      </c>
      <c r="G8" s="13">
        <f>UEFA!M24</f>
        <v>14</v>
      </c>
      <c r="H8" s="13">
        <f>UEFA!E13+UEFA!S12</f>
        <v>51</v>
      </c>
      <c r="I8" s="13">
        <f>UEFA!F13+UEFA!T12</f>
        <v>39</v>
      </c>
      <c r="J8" s="13">
        <f>UEFA!N24</f>
        <v>28</v>
      </c>
      <c r="K8" s="13">
        <f>UEFA!G13+UEFA!U12</f>
        <v>53</v>
      </c>
      <c r="L8" s="13">
        <f>SUM(H8:K8)</f>
        <v>171</v>
      </c>
    </row>
    <row r="9" spans="3:12" ht="13.9" x14ac:dyDescent="0.4">
      <c r="C9" s="19" t="s">
        <v>175</v>
      </c>
      <c r="D9" s="19">
        <f>SUM(D3:D8)</f>
        <v>64</v>
      </c>
      <c r="E9" s="19">
        <f>SUM(E3:E8)</f>
        <v>128</v>
      </c>
      <c r="F9" s="19">
        <f t="shared" ref="F9:L9" si="1">SUM(F3:F8)</f>
        <v>64</v>
      </c>
      <c r="G9" s="19">
        <f t="shared" si="1"/>
        <v>64</v>
      </c>
      <c r="H9" s="19">
        <f t="shared" si="1"/>
        <v>64</v>
      </c>
      <c r="I9" s="19">
        <f t="shared" si="1"/>
        <v>64</v>
      </c>
      <c r="J9" s="19">
        <f t="shared" si="1"/>
        <v>64</v>
      </c>
      <c r="K9" s="19">
        <f t="shared" si="1"/>
        <v>64</v>
      </c>
      <c r="L9" s="19">
        <f t="shared" si="1"/>
        <v>256</v>
      </c>
    </row>
  </sheetData>
  <mergeCells count="3">
    <mergeCell ref="L1:L2"/>
    <mergeCell ref="D1:G1"/>
    <mergeCell ref="H1:K1"/>
  </mergeCells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4D96FF-26AA-4B58-8408-E002C124CB91}">
  <dimension ref="A2:J9"/>
  <sheetViews>
    <sheetView tabSelected="1" zoomScaleNormal="100" workbookViewId="0">
      <selection activeCell="I9" sqref="I9"/>
    </sheetView>
  </sheetViews>
  <sheetFormatPr defaultRowHeight="13.5" x14ac:dyDescent="0.35"/>
  <cols>
    <col min="1" max="1" width="11" bestFit="1" customWidth="1"/>
    <col min="4" max="4" width="11.4375" bestFit="1" customWidth="1"/>
    <col min="10" max="10" width="9.9375" bestFit="1" customWidth="1"/>
  </cols>
  <sheetData>
    <row r="2" spans="1:10" x14ac:dyDescent="0.35">
      <c r="A2" s="13"/>
      <c r="B2" s="36" t="s">
        <v>184</v>
      </c>
      <c r="C2" s="36" t="s">
        <v>185</v>
      </c>
      <c r="D2" s="36" t="s">
        <v>186</v>
      </c>
      <c r="E2" s="37" t="s">
        <v>187</v>
      </c>
      <c r="F2" s="37" t="s">
        <v>185</v>
      </c>
      <c r="G2" s="37" t="s">
        <v>188</v>
      </c>
      <c r="H2" s="38" t="s">
        <v>189</v>
      </c>
      <c r="I2" s="38" t="s">
        <v>185</v>
      </c>
      <c r="J2" s="38" t="s">
        <v>190</v>
      </c>
    </row>
    <row r="3" spans="1:10" x14ac:dyDescent="0.35">
      <c r="A3" s="13" t="s">
        <v>28</v>
      </c>
      <c r="B3" s="13">
        <v>4</v>
      </c>
      <c r="C3" s="13">
        <v>7</v>
      </c>
      <c r="D3" s="34">
        <f>C3/B3</f>
        <v>1.75</v>
      </c>
      <c r="E3" s="13">
        <v>10</v>
      </c>
      <c r="F3" s="13">
        <v>18</v>
      </c>
      <c r="G3" s="34">
        <f>F3/E3</f>
        <v>1.8</v>
      </c>
      <c r="H3" s="13">
        <v>1</v>
      </c>
      <c r="I3" s="13">
        <v>3</v>
      </c>
      <c r="J3" s="34">
        <f t="shared" ref="J3:J9" si="0">IFERROR(I3/H3,0)</f>
        <v>3</v>
      </c>
    </row>
    <row r="4" spans="1:10" x14ac:dyDescent="0.35">
      <c r="A4" s="13" t="s">
        <v>39</v>
      </c>
      <c r="B4" s="13">
        <v>7</v>
      </c>
      <c r="C4" s="13">
        <v>9</v>
      </c>
      <c r="D4" s="34">
        <f t="shared" ref="D4:D9" si="1">C4/B4</f>
        <v>1.2857142857142858</v>
      </c>
      <c r="E4" s="13">
        <v>9</v>
      </c>
      <c r="F4" s="13">
        <v>14</v>
      </c>
      <c r="G4" s="34">
        <f t="shared" ref="G4:G8" si="2">F4/E4</f>
        <v>1.5555555555555556</v>
      </c>
      <c r="H4" s="13">
        <v>0</v>
      </c>
      <c r="I4" s="13">
        <v>0</v>
      </c>
      <c r="J4" s="34">
        <f t="shared" si="0"/>
        <v>0</v>
      </c>
    </row>
    <row r="5" spans="1:10" x14ac:dyDescent="0.35">
      <c r="A5" s="13" t="s">
        <v>23</v>
      </c>
      <c r="B5" s="13">
        <v>8</v>
      </c>
      <c r="C5" s="13">
        <v>10</v>
      </c>
      <c r="D5" s="34">
        <f t="shared" si="1"/>
        <v>1.25</v>
      </c>
      <c r="E5" s="13">
        <v>10</v>
      </c>
      <c r="F5" s="13">
        <v>18</v>
      </c>
      <c r="G5" s="34">
        <f t="shared" si="2"/>
        <v>1.8</v>
      </c>
      <c r="H5" s="13">
        <v>0</v>
      </c>
      <c r="I5" s="13">
        <v>0</v>
      </c>
      <c r="J5" s="34">
        <f t="shared" si="0"/>
        <v>0</v>
      </c>
    </row>
    <row r="6" spans="1:10" x14ac:dyDescent="0.35">
      <c r="A6" s="13" t="s">
        <v>7</v>
      </c>
      <c r="B6" s="13">
        <v>5</v>
      </c>
      <c r="C6" s="13">
        <v>13</v>
      </c>
      <c r="D6" s="34">
        <f t="shared" si="1"/>
        <v>2.6</v>
      </c>
      <c r="E6" s="13">
        <v>11</v>
      </c>
      <c r="F6" s="13">
        <v>26</v>
      </c>
      <c r="G6" s="34">
        <f t="shared" si="2"/>
        <v>2.3636363636363638</v>
      </c>
      <c r="H6" s="13">
        <v>3</v>
      </c>
      <c r="I6" s="13">
        <v>32</v>
      </c>
      <c r="J6" s="34">
        <f t="shared" si="0"/>
        <v>10.666666666666666</v>
      </c>
    </row>
    <row r="7" spans="1:10" x14ac:dyDescent="0.35">
      <c r="A7" s="13" t="s">
        <v>61</v>
      </c>
      <c r="B7" s="13">
        <v>2</v>
      </c>
      <c r="C7" s="13">
        <v>1</v>
      </c>
      <c r="D7" s="34">
        <f t="shared" si="1"/>
        <v>0.5</v>
      </c>
      <c r="E7" s="13">
        <v>3</v>
      </c>
      <c r="F7" s="13">
        <v>2</v>
      </c>
      <c r="G7" s="34">
        <f t="shared" si="2"/>
        <v>0.66666666666666663</v>
      </c>
      <c r="H7" s="13">
        <v>0</v>
      </c>
      <c r="I7" s="13">
        <v>0</v>
      </c>
      <c r="J7" s="34">
        <f t="shared" si="0"/>
        <v>0</v>
      </c>
    </row>
    <row r="8" spans="1:10" x14ac:dyDescent="0.35">
      <c r="A8" s="13" t="s">
        <v>12</v>
      </c>
      <c r="B8" s="13">
        <v>10</v>
      </c>
      <c r="C8" s="13">
        <v>24</v>
      </c>
      <c r="D8" s="34">
        <f t="shared" si="1"/>
        <v>2.4</v>
      </c>
      <c r="E8" s="13">
        <v>21</v>
      </c>
      <c r="F8" s="13">
        <v>50</v>
      </c>
      <c r="G8" s="34">
        <f t="shared" si="2"/>
        <v>2.3809523809523809</v>
      </c>
      <c r="H8" s="13">
        <v>9</v>
      </c>
      <c r="I8" s="13">
        <v>130</v>
      </c>
      <c r="J8" s="34">
        <f t="shared" si="0"/>
        <v>14.444444444444445</v>
      </c>
    </row>
    <row r="9" spans="1:10" ht="13.9" x14ac:dyDescent="0.4">
      <c r="A9" s="33" t="s">
        <v>175</v>
      </c>
      <c r="B9" s="33">
        <f>SUM(B3:B8)</f>
        <v>36</v>
      </c>
      <c r="C9" s="33">
        <f>SUM(C3:C8)</f>
        <v>64</v>
      </c>
      <c r="D9" s="35">
        <f t="shared" si="1"/>
        <v>1.7777777777777777</v>
      </c>
      <c r="E9" s="33">
        <f>SUM(E3:E8)</f>
        <v>64</v>
      </c>
      <c r="F9" s="33">
        <f>SUM(F3:F8)</f>
        <v>128</v>
      </c>
      <c r="G9" s="35">
        <f>F9/E9</f>
        <v>2</v>
      </c>
      <c r="H9" s="33">
        <v>13</v>
      </c>
      <c r="I9" s="33">
        <f>SUM(I3:I8)</f>
        <v>165</v>
      </c>
      <c r="J9" s="35">
        <f t="shared" si="0"/>
        <v>12.692307692307692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0"/>
  </sheetPr>
  <dimension ref="A1:F65"/>
  <sheetViews>
    <sheetView workbookViewId="0">
      <selection activeCell="B1" sqref="B1"/>
    </sheetView>
  </sheetViews>
  <sheetFormatPr defaultRowHeight="13.5" x14ac:dyDescent="0.35"/>
  <cols>
    <col min="1" max="1" width="13.25" bestFit="1" customWidth="1"/>
    <col min="2" max="2" width="14.6875" bestFit="1" customWidth="1"/>
    <col min="3" max="3" width="19.3125" bestFit="1" customWidth="1"/>
    <col min="4" max="6" width="10.6875" customWidth="1"/>
  </cols>
  <sheetData>
    <row r="1" spans="1:6" ht="13.9" x14ac:dyDescent="0.4">
      <c r="A1" s="31" t="s">
        <v>176</v>
      </c>
      <c r="B1" s="31" t="s">
        <v>173</v>
      </c>
      <c r="C1" s="31" t="s">
        <v>174</v>
      </c>
      <c r="D1" s="31" t="s">
        <v>81</v>
      </c>
      <c r="E1" s="31" t="s">
        <v>82</v>
      </c>
      <c r="F1" s="31" t="s">
        <v>83</v>
      </c>
    </row>
    <row r="2" spans="1:6" x14ac:dyDescent="0.35">
      <c r="A2" s="6" t="s">
        <v>149</v>
      </c>
      <c r="B2" s="6" t="s">
        <v>183</v>
      </c>
      <c r="C2" s="6" t="s">
        <v>39</v>
      </c>
      <c r="D2" s="6">
        <v>1</v>
      </c>
      <c r="E2" s="6">
        <v>0</v>
      </c>
      <c r="F2" s="6">
        <v>0</v>
      </c>
    </row>
    <row r="3" spans="1:6" x14ac:dyDescent="0.35">
      <c r="A3" s="6" t="s">
        <v>150</v>
      </c>
      <c r="B3" s="6" t="s">
        <v>151</v>
      </c>
      <c r="C3" s="6" t="s">
        <v>39</v>
      </c>
      <c r="D3" s="6">
        <v>1</v>
      </c>
      <c r="E3" s="6">
        <v>0</v>
      </c>
      <c r="F3" s="6">
        <v>0</v>
      </c>
    </row>
    <row r="4" spans="1:6" x14ac:dyDescent="0.35">
      <c r="A4" s="8" t="s">
        <v>133</v>
      </c>
      <c r="B4" s="8" t="s">
        <v>134</v>
      </c>
      <c r="C4" s="8" t="s">
        <v>28</v>
      </c>
      <c r="D4" s="8">
        <v>2</v>
      </c>
      <c r="E4" s="8">
        <v>1</v>
      </c>
      <c r="F4" s="8">
        <v>2</v>
      </c>
    </row>
    <row r="5" spans="1:6" x14ac:dyDescent="0.35">
      <c r="A5" s="8" t="s">
        <v>119</v>
      </c>
      <c r="B5" s="8" t="s">
        <v>52</v>
      </c>
      <c r="C5" s="8" t="s">
        <v>28</v>
      </c>
      <c r="D5" s="8">
        <v>1</v>
      </c>
      <c r="E5" s="8">
        <v>4</v>
      </c>
      <c r="F5" s="8">
        <v>0</v>
      </c>
    </row>
    <row r="6" spans="1:6" x14ac:dyDescent="0.35">
      <c r="A6" s="8" t="s">
        <v>144</v>
      </c>
      <c r="B6" s="8" t="s">
        <v>52</v>
      </c>
      <c r="C6" s="8" t="s">
        <v>28</v>
      </c>
      <c r="D6" s="8">
        <v>1</v>
      </c>
      <c r="E6" s="8">
        <v>2</v>
      </c>
      <c r="F6" s="8">
        <v>0</v>
      </c>
    </row>
    <row r="7" spans="1:6" x14ac:dyDescent="0.35">
      <c r="A7" s="3" t="s">
        <v>140</v>
      </c>
      <c r="B7" s="3" t="s">
        <v>22</v>
      </c>
      <c r="C7" s="3" t="s">
        <v>23</v>
      </c>
      <c r="D7" s="3">
        <v>3</v>
      </c>
      <c r="E7" s="3">
        <v>0</v>
      </c>
      <c r="F7" s="3">
        <v>0</v>
      </c>
    </row>
    <row r="8" spans="1:6" x14ac:dyDescent="0.35">
      <c r="A8" s="12" t="s">
        <v>87</v>
      </c>
      <c r="B8" s="12" t="s">
        <v>32</v>
      </c>
      <c r="C8" s="12" t="s">
        <v>7</v>
      </c>
      <c r="D8" s="12">
        <v>0</v>
      </c>
      <c r="E8" s="12">
        <v>0</v>
      </c>
      <c r="F8" s="12">
        <v>18</v>
      </c>
    </row>
    <row r="9" spans="1:6" x14ac:dyDescent="0.35">
      <c r="A9" s="5" t="s">
        <v>94</v>
      </c>
      <c r="B9" s="5" t="s">
        <v>20</v>
      </c>
      <c r="C9" s="5" t="s">
        <v>12</v>
      </c>
      <c r="D9" s="5">
        <v>1</v>
      </c>
      <c r="E9" s="5">
        <v>2</v>
      </c>
      <c r="F9" s="5">
        <v>0</v>
      </c>
    </row>
    <row r="10" spans="1:6" x14ac:dyDescent="0.35">
      <c r="A10" s="12" t="s">
        <v>84</v>
      </c>
      <c r="B10" s="12" t="s">
        <v>6</v>
      </c>
      <c r="C10" s="12" t="s">
        <v>7</v>
      </c>
      <c r="D10" s="12">
        <v>5</v>
      </c>
      <c r="E10" s="12">
        <v>0</v>
      </c>
      <c r="F10" s="12">
        <v>0</v>
      </c>
    </row>
    <row r="11" spans="1:6" x14ac:dyDescent="0.35">
      <c r="A11" s="6" t="s">
        <v>107</v>
      </c>
      <c r="B11" s="6" t="s">
        <v>108</v>
      </c>
      <c r="C11" s="6" t="s">
        <v>39</v>
      </c>
      <c r="D11" s="6">
        <v>1</v>
      </c>
      <c r="E11" s="6">
        <v>1</v>
      </c>
      <c r="F11" s="6">
        <v>0</v>
      </c>
    </row>
    <row r="12" spans="1:6" x14ac:dyDescent="0.35">
      <c r="A12" s="5" t="s">
        <v>95</v>
      </c>
      <c r="B12" s="5" t="s">
        <v>80</v>
      </c>
      <c r="C12" s="5" t="s">
        <v>12</v>
      </c>
      <c r="D12" s="5">
        <v>1</v>
      </c>
      <c r="E12" s="5">
        <v>0</v>
      </c>
      <c r="F12" s="5">
        <v>8</v>
      </c>
    </row>
    <row r="13" spans="1:6" x14ac:dyDescent="0.35">
      <c r="A13" s="7" t="s">
        <v>125</v>
      </c>
      <c r="B13" s="7" t="s">
        <v>126</v>
      </c>
      <c r="C13" s="7" t="s">
        <v>61</v>
      </c>
      <c r="D13" s="7">
        <v>0</v>
      </c>
      <c r="E13" s="7">
        <v>4</v>
      </c>
      <c r="F13" s="7">
        <v>0</v>
      </c>
    </row>
    <row r="14" spans="1:6" x14ac:dyDescent="0.35">
      <c r="A14" s="6" t="s">
        <v>114</v>
      </c>
      <c r="B14" s="6" t="s">
        <v>46</v>
      </c>
      <c r="C14" s="6" t="s">
        <v>39</v>
      </c>
      <c r="D14" s="6">
        <v>3</v>
      </c>
      <c r="E14" s="6">
        <v>1</v>
      </c>
      <c r="F14" s="7">
        <v>0</v>
      </c>
    </row>
    <row r="15" spans="1:6" x14ac:dyDescent="0.35">
      <c r="A15" s="3" t="s">
        <v>138</v>
      </c>
      <c r="B15" s="3" t="s">
        <v>71</v>
      </c>
      <c r="C15" s="3" t="s">
        <v>23</v>
      </c>
      <c r="D15" s="3">
        <v>2</v>
      </c>
      <c r="E15" s="3">
        <v>1</v>
      </c>
      <c r="F15" s="7">
        <v>0</v>
      </c>
    </row>
    <row r="16" spans="1:6" x14ac:dyDescent="0.35">
      <c r="A16" s="5" t="s">
        <v>113</v>
      </c>
      <c r="B16" s="5" t="s">
        <v>43</v>
      </c>
      <c r="C16" s="5" t="s">
        <v>12</v>
      </c>
      <c r="D16" s="5">
        <v>2</v>
      </c>
      <c r="E16" s="5">
        <v>3</v>
      </c>
      <c r="F16" s="7">
        <v>0</v>
      </c>
    </row>
    <row r="17" spans="1:6" x14ac:dyDescent="0.35">
      <c r="A17" s="5" t="s">
        <v>142</v>
      </c>
      <c r="B17" s="5" t="s">
        <v>16</v>
      </c>
      <c r="C17" s="5" t="s">
        <v>12</v>
      </c>
      <c r="D17" s="5">
        <v>2</v>
      </c>
      <c r="E17" s="5">
        <v>1</v>
      </c>
      <c r="F17" s="7">
        <v>0</v>
      </c>
    </row>
    <row r="18" spans="1:6" x14ac:dyDescent="0.35">
      <c r="A18" s="12" t="s">
        <v>86</v>
      </c>
      <c r="B18" s="12" t="s">
        <v>9</v>
      </c>
      <c r="C18" s="12" t="s">
        <v>7</v>
      </c>
      <c r="D18" s="12">
        <v>3</v>
      </c>
      <c r="E18" s="12">
        <v>1</v>
      </c>
      <c r="F18" s="12">
        <v>1</v>
      </c>
    </row>
    <row r="19" spans="1:6" x14ac:dyDescent="0.35">
      <c r="A19" s="12" t="s">
        <v>132</v>
      </c>
      <c r="B19" s="12" t="s">
        <v>36</v>
      </c>
      <c r="C19" s="12" t="s">
        <v>7</v>
      </c>
      <c r="D19" s="12">
        <v>2</v>
      </c>
      <c r="E19" s="12">
        <v>0</v>
      </c>
      <c r="F19" s="12">
        <v>0</v>
      </c>
    </row>
    <row r="20" spans="1:6" x14ac:dyDescent="0.35">
      <c r="A20" s="5" t="s">
        <v>96</v>
      </c>
      <c r="B20" s="5" t="s">
        <v>25</v>
      </c>
      <c r="C20" s="5" t="s">
        <v>12</v>
      </c>
      <c r="D20" s="5">
        <v>3</v>
      </c>
      <c r="E20" s="5">
        <v>0</v>
      </c>
      <c r="F20" s="5">
        <v>4</v>
      </c>
    </row>
    <row r="21" spans="1:6" x14ac:dyDescent="0.35">
      <c r="A21" s="5" t="s">
        <v>143</v>
      </c>
      <c r="B21" s="5" t="s">
        <v>43</v>
      </c>
      <c r="C21" s="5" t="s">
        <v>12</v>
      </c>
      <c r="D21" s="5">
        <v>2</v>
      </c>
      <c r="E21" s="5">
        <v>0</v>
      </c>
      <c r="F21" s="5">
        <v>6</v>
      </c>
    </row>
    <row r="22" spans="1:6" x14ac:dyDescent="0.35">
      <c r="A22" s="5" t="s">
        <v>148</v>
      </c>
      <c r="B22" s="5" t="s">
        <v>14</v>
      </c>
      <c r="C22" s="5" t="s">
        <v>12</v>
      </c>
      <c r="D22" s="5">
        <v>3</v>
      </c>
      <c r="E22" s="5">
        <v>0</v>
      </c>
      <c r="F22" s="5">
        <v>0</v>
      </c>
    </row>
    <row r="23" spans="1:6" x14ac:dyDescent="0.35">
      <c r="A23" s="6" t="s">
        <v>127</v>
      </c>
      <c r="B23" s="6" t="s">
        <v>128</v>
      </c>
      <c r="C23" s="6" t="s">
        <v>39</v>
      </c>
      <c r="D23" s="6">
        <v>2</v>
      </c>
      <c r="E23" s="6">
        <v>2</v>
      </c>
      <c r="F23" s="5">
        <v>0</v>
      </c>
    </row>
    <row r="24" spans="1:6" x14ac:dyDescent="0.35">
      <c r="A24" s="5" t="s">
        <v>92</v>
      </c>
      <c r="B24" s="5" t="s">
        <v>18</v>
      </c>
      <c r="C24" s="5" t="s">
        <v>12</v>
      </c>
      <c r="D24" s="5">
        <v>3</v>
      </c>
      <c r="E24" s="5">
        <v>1</v>
      </c>
      <c r="F24" s="5">
        <v>0</v>
      </c>
    </row>
    <row r="25" spans="1:6" x14ac:dyDescent="0.35">
      <c r="A25" s="12" t="s">
        <v>100</v>
      </c>
      <c r="B25" s="12" t="s">
        <v>30</v>
      </c>
      <c r="C25" s="12" t="s">
        <v>7</v>
      </c>
      <c r="D25" s="12">
        <v>3</v>
      </c>
      <c r="E25" s="12">
        <v>1</v>
      </c>
      <c r="F25" s="5">
        <v>0</v>
      </c>
    </row>
    <row r="26" spans="1:6" x14ac:dyDescent="0.35">
      <c r="A26" s="6" t="s">
        <v>109</v>
      </c>
      <c r="B26" s="6" t="s">
        <v>41</v>
      </c>
      <c r="C26" s="6" t="s">
        <v>39</v>
      </c>
      <c r="D26" s="6">
        <v>1</v>
      </c>
      <c r="E26" s="6">
        <v>0</v>
      </c>
      <c r="F26" s="5">
        <v>0</v>
      </c>
    </row>
    <row r="27" spans="1:6" x14ac:dyDescent="0.35">
      <c r="A27" s="3" t="s">
        <v>105</v>
      </c>
      <c r="B27" s="3" t="s">
        <v>106</v>
      </c>
      <c r="C27" s="3" t="s">
        <v>23</v>
      </c>
      <c r="D27" s="3">
        <v>3</v>
      </c>
      <c r="E27" s="3">
        <v>0</v>
      </c>
      <c r="F27" s="3">
        <v>6</v>
      </c>
    </row>
    <row r="28" spans="1:6" x14ac:dyDescent="0.35">
      <c r="A28" s="5" t="s">
        <v>91</v>
      </c>
      <c r="B28" s="5" t="s">
        <v>16</v>
      </c>
      <c r="C28" s="5" t="s">
        <v>12</v>
      </c>
      <c r="D28" s="5">
        <v>2</v>
      </c>
      <c r="E28" s="5">
        <v>0</v>
      </c>
      <c r="F28" s="5">
        <v>4</v>
      </c>
    </row>
    <row r="29" spans="1:6" x14ac:dyDescent="0.35">
      <c r="A29" s="12" t="s">
        <v>104</v>
      </c>
      <c r="B29" s="12" t="s">
        <v>36</v>
      </c>
      <c r="C29" s="12" t="s">
        <v>7</v>
      </c>
      <c r="D29" s="12">
        <v>2</v>
      </c>
      <c r="E29" s="12">
        <v>1</v>
      </c>
      <c r="F29" s="12">
        <v>1</v>
      </c>
    </row>
    <row r="30" spans="1:6" x14ac:dyDescent="0.35">
      <c r="A30" s="3" t="s">
        <v>152</v>
      </c>
      <c r="B30" s="3" t="s">
        <v>54</v>
      </c>
      <c r="C30" s="3" t="s">
        <v>23</v>
      </c>
      <c r="D30" s="3">
        <v>1</v>
      </c>
      <c r="E30" s="3">
        <v>0</v>
      </c>
      <c r="F30" s="3">
        <v>0</v>
      </c>
    </row>
    <row r="31" spans="1:6" x14ac:dyDescent="0.35">
      <c r="A31" s="6" t="s">
        <v>110</v>
      </c>
      <c r="B31" s="6" t="s">
        <v>111</v>
      </c>
      <c r="C31" s="6" t="s">
        <v>39</v>
      </c>
      <c r="D31" s="6">
        <v>0</v>
      </c>
      <c r="E31" s="6">
        <v>4</v>
      </c>
      <c r="F31" s="3">
        <v>0</v>
      </c>
    </row>
    <row r="32" spans="1:6" x14ac:dyDescent="0.35">
      <c r="A32" s="5" t="s">
        <v>116</v>
      </c>
      <c r="B32" s="5" t="s">
        <v>20</v>
      </c>
      <c r="C32" s="5" t="s">
        <v>12</v>
      </c>
      <c r="D32" s="5">
        <v>1</v>
      </c>
      <c r="E32" s="5">
        <v>1</v>
      </c>
      <c r="F32" s="3">
        <v>0</v>
      </c>
    </row>
    <row r="33" spans="1:6" x14ac:dyDescent="0.35">
      <c r="A33" s="5" t="s">
        <v>103</v>
      </c>
      <c r="B33" s="5" t="s">
        <v>34</v>
      </c>
      <c r="C33" s="5" t="s">
        <v>12</v>
      </c>
      <c r="D33" s="5">
        <v>2</v>
      </c>
      <c r="E33" s="5">
        <v>0</v>
      </c>
      <c r="F33" s="3">
        <v>0</v>
      </c>
    </row>
    <row r="34" spans="1:6" x14ac:dyDescent="0.35">
      <c r="A34" s="7" t="s">
        <v>141</v>
      </c>
      <c r="B34" s="7" t="s">
        <v>78</v>
      </c>
      <c r="C34" s="7" t="s">
        <v>61</v>
      </c>
      <c r="D34" s="7">
        <v>1</v>
      </c>
      <c r="E34" s="7">
        <v>0</v>
      </c>
      <c r="F34" s="7">
        <v>1</v>
      </c>
    </row>
    <row r="35" spans="1:6" x14ac:dyDescent="0.35">
      <c r="A35" s="5" t="s">
        <v>155</v>
      </c>
      <c r="B35" s="5" t="s">
        <v>80</v>
      </c>
      <c r="C35" s="5" t="s">
        <v>12</v>
      </c>
      <c r="D35" s="5">
        <v>1</v>
      </c>
      <c r="E35" s="5">
        <v>0</v>
      </c>
      <c r="F35" s="5">
        <v>0</v>
      </c>
    </row>
    <row r="36" spans="1:6" x14ac:dyDescent="0.35">
      <c r="A36" s="12" t="s">
        <v>85</v>
      </c>
      <c r="B36" s="12" t="s">
        <v>6</v>
      </c>
      <c r="C36" s="12" t="s">
        <v>7</v>
      </c>
      <c r="D36" s="12">
        <v>5</v>
      </c>
      <c r="E36" s="12">
        <v>0</v>
      </c>
      <c r="F36" s="12">
        <v>4</v>
      </c>
    </row>
    <row r="37" spans="1:6" x14ac:dyDescent="0.35">
      <c r="A37" s="7" t="s">
        <v>153</v>
      </c>
      <c r="B37" s="7" t="s">
        <v>154</v>
      </c>
      <c r="C37" s="7" t="s">
        <v>61</v>
      </c>
      <c r="D37" s="7">
        <v>1</v>
      </c>
      <c r="E37" s="7">
        <v>1</v>
      </c>
      <c r="F37" s="7">
        <v>0</v>
      </c>
    </row>
    <row r="38" spans="1:6" x14ac:dyDescent="0.35">
      <c r="A38" s="8" t="s">
        <v>118</v>
      </c>
      <c r="B38" s="8" t="s">
        <v>50</v>
      </c>
      <c r="C38" s="8" t="s">
        <v>28</v>
      </c>
      <c r="D38" s="8">
        <v>4</v>
      </c>
      <c r="E38" s="8">
        <v>0</v>
      </c>
      <c r="F38" s="7">
        <v>0</v>
      </c>
    </row>
    <row r="39" spans="1:6" x14ac:dyDescent="0.35">
      <c r="A39" s="3" t="s">
        <v>124</v>
      </c>
      <c r="B39" s="3" t="s">
        <v>65</v>
      </c>
      <c r="C39" s="3" t="s">
        <v>23</v>
      </c>
      <c r="D39" s="3">
        <v>1</v>
      </c>
      <c r="E39" s="3">
        <v>2</v>
      </c>
      <c r="F39" s="7">
        <v>0</v>
      </c>
    </row>
    <row r="40" spans="1:6" x14ac:dyDescent="0.35">
      <c r="A40" s="5" t="s">
        <v>93</v>
      </c>
      <c r="B40" s="5" t="s">
        <v>18</v>
      </c>
      <c r="C40" s="5" t="s">
        <v>12</v>
      </c>
      <c r="D40" s="5">
        <v>3</v>
      </c>
      <c r="E40" s="5">
        <v>0</v>
      </c>
      <c r="F40" s="7">
        <v>0</v>
      </c>
    </row>
    <row r="41" spans="1:6" x14ac:dyDescent="0.35">
      <c r="A41" s="3" t="s">
        <v>121</v>
      </c>
      <c r="B41" s="3" t="s">
        <v>54</v>
      </c>
      <c r="C41" s="3" t="s">
        <v>23</v>
      </c>
      <c r="D41" s="3">
        <v>2</v>
      </c>
      <c r="E41" s="3">
        <v>0</v>
      </c>
      <c r="F41" s="7">
        <v>0</v>
      </c>
    </row>
    <row r="42" spans="1:6" x14ac:dyDescent="0.35">
      <c r="A42" s="5" t="s">
        <v>135</v>
      </c>
      <c r="B42" s="5" t="s">
        <v>67</v>
      </c>
      <c r="C42" s="5" t="s">
        <v>12</v>
      </c>
      <c r="D42" s="5">
        <v>3</v>
      </c>
      <c r="E42" s="5">
        <v>1</v>
      </c>
      <c r="F42" s="7">
        <v>0</v>
      </c>
    </row>
    <row r="43" spans="1:6" x14ac:dyDescent="0.35">
      <c r="A43" s="5" t="s">
        <v>90</v>
      </c>
      <c r="B43" s="5" t="s">
        <v>14</v>
      </c>
      <c r="C43" s="5" t="s">
        <v>12</v>
      </c>
      <c r="D43" s="5">
        <v>3</v>
      </c>
      <c r="E43" s="5">
        <v>1</v>
      </c>
      <c r="F43" s="7">
        <v>0</v>
      </c>
    </row>
    <row r="44" spans="1:6" x14ac:dyDescent="0.35">
      <c r="A44" s="3" t="s">
        <v>147</v>
      </c>
      <c r="B44" s="3" t="s">
        <v>22</v>
      </c>
      <c r="C44" s="3" t="s">
        <v>23</v>
      </c>
      <c r="D44" s="3">
        <v>1</v>
      </c>
      <c r="E44" s="3">
        <v>2</v>
      </c>
      <c r="F44" s="3">
        <v>2</v>
      </c>
    </row>
    <row r="45" spans="1:6" x14ac:dyDescent="0.35">
      <c r="A45" s="8" t="s">
        <v>145</v>
      </c>
      <c r="B45" s="8" t="s">
        <v>73</v>
      </c>
      <c r="C45" s="8" t="s">
        <v>28</v>
      </c>
      <c r="D45" s="8">
        <v>2</v>
      </c>
      <c r="E45" s="8">
        <v>0</v>
      </c>
      <c r="F45" s="8">
        <v>0</v>
      </c>
    </row>
    <row r="46" spans="1:6" x14ac:dyDescent="0.35">
      <c r="A46" s="8" t="s">
        <v>98</v>
      </c>
      <c r="B46" s="8" t="s">
        <v>27</v>
      </c>
      <c r="C46" s="8" t="s">
        <v>28</v>
      </c>
      <c r="D46" s="8">
        <v>0</v>
      </c>
      <c r="E46" s="8">
        <v>4</v>
      </c>
      <c r="F46" s="8">
        <v>0</v>
      </c>
    </row>
    <row r="47" spans="1:6" x14ac:dyDescent="0.35">
      <c r="A47" s="8" t="s">
        <v>146</v>
      </c>
      <c r="B47" s="8" t="s">
        <v>73</v>
      </c>
      <c r="C47" s="8" t="s">
        <v>28</v>
      </c>
      <c r="D47" s="8">
        <v>2</v>
      </c>
      <c r="E47" s="8">
        <v>0</v>
      </c>
      <c r="F47" s="8">
        <v>0</v>
      </c>
    </row>
    <row r="48" spans="1:6" x14ac:dyDescent="0.35">
      <c r="A48" s="6" t="s">
        <v>115</v>
      </c>
      <c r="B48" s="6" t="s">
        <v>46</v>
      </c>
      <c r="C48" s="6" t="s">
        <v>39</v>
      </c>
      <c r="D48" s="6">
        <v>3</v>
      </c>
      <c r="E48" s="6">
        <v>0</v>
      </c>
      <c r="F48" s="8">
        <v>0</v>
      </c>
    </row>
    <row r="49" spans="1:6" x14ac:dyDescent="0.35">
      <c r="A49" s="12" t="s">
        <v>101</v>
      </c>
      <c r="B49" s="12" t="s">
        <v>32</v>
      </c>
      <c r="C49" s="12" t="s">
        <v>7</v>
      </c>
      <c r="D49" s="12">
        <v>0</v>
      </c>
      <c r="E49" s="12">
        <v>5</v>
      </c>
      <c r="F49" s="8">
        <v>0</v>
      </c>
    </row>
    <row r="50" spans="1:6" x14ac:dyDescent="0.35">
      <c r="A50" s="6" t="s">
        <v>129</v>
      </c>
      <c r="B50" s="6" t="s">
        <v>130</v>
      </c>
      <c r="C50" s="6" t="s">
        <v>39</v>
      </c>
      <c r="D50" s="6">
        <v>2</v>
      </c>
      <c r="E50" s="6">
        <v>0</v>
      </c>
      <c r="F50" s="8">
        <v>0</v>
      </c>
    </row>
    <row r="51" spans="1:6" x14ac:dyDescent="0.35">
      <c r="A51" s="8" t="s">
        <v>117</v>
      </c>
      <c r="B51" s="8" t="s">
        <v>50</v>
      </c>
      <c r="C51" s="8" t="s">
        <v>28</v>
      </c>
      <c r="D51" s="8">
        <v>4</v>
      </c>
      <c r="E51" s="8">
        <v>1</v>
      </c>
      <c r="F51" s="8">
        <v>0</v>
      </c>
    </row>
    <row r="52" spans="1:6" x14ac:dyDescent="0.35">
      <c r="A52" s="5" t="s">
        <v>102</v>
      </c>
      <c r="B52" s="5" t="s">
        <v>34</v>
      </c>
      <c r="C52" s="5" t="s">
        <v>12</v>
      </c>
      <c r="D52" s="5">
        <v>2</v>
      </c>
      <c r="E52" s="5">
        <v>0</v>
      </c>
      <c r="F52" s="5">
        <v>3</v>
      </c>
    </row>
    <row r="53" spans="1:6" x14ac:dyDescent="0.35">
      <c r="A53" s="12" t="s">
        <v>99</v>
      </c>
      <c r="B53" s="12" t="s">
        <v>30</v>
      </c>
      <c r="C53" s="12" t="s">
        <v>7</v>
      </c>
      <c r="D53" s="12">
        <v>3</v>
      </c>
      <c r="E53" s="12">
        <v>1</v>
      </c>
      <c r="F53" s="12">
        <v>0</v>
      </c>
    </row>
    <row r="54" spans="1:6" x14ac:dyDescent="0.35">
      <c r="A54" s="5" t="s">
        <v>97</v>
      </c>
      <c r="B54" s="5" t="s">
        <v>25</v>
      </c>
      <c r="C54" s="5" t="s">
        <v>12</v>
      </c>
      <c r="D54" s="5">
        <v>3</v>
      </c>
      <c r="E54" s="5">
        <v>1</v>
      </c>
      <c r="F54" s="5">
        <v>0</v>
      </c>
    </row>
    <row r="55" spans="1:6" x14ac:dyDescent="0.35">
      <c r="A55" s="3" t="s">
        <v>120</v>
      </c>
      <c r="B55" s="3" t="s">
        <v>54</v>
      </c>
      <c r="C55" s="3" t="s">
        <v>23</v>
      </c>
      <c r="D55" s="3">
        <v>3</v>
      </c>
      <c r="E55" s="3">
        <v>1</v>
      </c>
      <c r="F55" s="3">
        <v>1</v>
      </c>
    </row>
    <row r="56" spans="1:6" x14ac:dyDescent="0.35">
      <c r="A56" s="8" t="s">
        <v>137</v>
      </c>
      <c r="B56" s="8" t="s">
        <v>69</v>
      </c>
      <c r="C56" s="8" t="s">
        <v>28</v>
      </c>
      <c r="D56" s="8">
        <v>2</v>
      </c>
      <c r="E56" s="8">
        <v>2</v>
      </c>
      <c r="F56" s="8">
        <v>0</v>
      </c>
    </row>
    <row r="57" spans="1:6" x14ac:dyDescent="0.35">
      <c r="A57" s="12" t="s">
        <v>112</v>
      </c>
      <c r="B57" s="12" t="s">
        <v>9</v>
      </c>
      <c r="C57" s="12" t="s">
        <v>7</v>
      </c>
      <c r="D57" s="12">
        <v>3</v>
      </c>
      <c r="E57" s="12">
        <v>0</v>
      </c>
      <c r="F57" s="12">
        <v>0</v>
      </c>
    </row>
    <row r="58" spans="1:6" x14ac:dyDescent="0.35">
      <c r="A58" s="5" t="s">
        <v>88</v>
      </c>
      <c r="B58" s="5" t="s">
        <v>11</v>
      </c>
      <c r="C58" s="5" t="s">
        <v>12</v>
      </c>
      <c r="D58" s="5">
        <v>4</v>
      </c>
      <c r="E58" s="5">
        <v>2</v>
      </c>
      <c r="F58" s="5">
        <v>3</v>
      </c>
    </row>
    <row r="59" spans="1:6" x14ac:dyDescent="0.35">
      <c r="A59" s="3" t="s">
        <v>122</v>
      </c>
      <c r="B59" s="3" t="s">
        <v>56</v>
      </c>
      <c r="C59" s="3" t="s">
        <v>23</v>
      </c>
      <c r="D59" s="3">
        <v>0</v>
      </c>
      <c r="E59" s="3">
        <v>4</v>
      </c>
      <c r="F59" s="3">
        <v>0</v>
      </c>
    </row>
    <row r="60" spans="1:6" x14ac:dyDescent="0.35">
      <c r="A60" s="5" t="s">
        <v>136</v>
      </c>
      <c r="B60" s="5" t="s">
        <v>67</v>
      </c>
      <c r="C60" s="5" t="s">
        <v>12</v>
      </c>
      <c r="D60" s="5">
        <v>3</v>
      </c>
      <c r="E60" s="5">
        <v>0</v>
      </c>
      <c r="F60" s="3">
        <v>0</v>
      </c>
    </row>
    <row r="61" spans="1:6" x14ac:dyDescent="0.35">
      <c r="A61" s="8" t="s">
        <v>131</v>
      </c>
      <c r="B61" s="8" t="s">
        <v>27</v>
      </c>
      <c r="C61" s="8" t="s">
        <v>28</v>
      </c>
      <c r="D61" s="8">
        <v>0</v>
      </c>
      <c r="E61" s="8">
        <v>4</v>
      </c>
      <c r="F61" s="3">
        <v>0</v>
      </c>
    </row>
    <row r="62" spans="1:6" x14ac:dyDescent="0.35">
      <c r="A62" s="5" t="s">
        <v>89</v>
      </c>
      <c r="B62" s="5" t="s">
        <v>11</v>
      </c>
      <c r="C62" s="5" t="s">
        <v>12</v>
      </c>
      <c r="D62" s="5">
        <v>4</v>
      </c>
      <c r="E62" s="5">
        <v>1</v>
      </c>
      <c r="F62" s="3">
        <v>0</v>
      </c>
    </row>
    <row r="63" spans="1:6" x14ac:dyDescent="0.35">
      <c r="A63" s="3" t="s">
        <v>139</v>
      </c>
      <c r="B63" s="3" t="s">
        <v>71</v>
      </c>
      <c r="C63" s="3" t="s">
        <v>23</v>
      </c>
      <c r="D63" s="3">
        <v>2</v>
      </c>
      <c r="E63" s="3">
        <v>0</v>
      </c>
      <c r="F63" s="3">
        <v>0</v>
      </c>
    </row>
    <row r="64" spans="1:6" x14ac:dyDescent="0.35">
      <c r="A64" s="5" t="s">
        <v>123</v>
      </c>
      <c r="B64" s="5" t="s">
        <v>67</v>
      </c>
      <c r="C64" s="5" t="s">
        <v>12</v>
      </c>
      <c r="D64" s="5">
        <v>2</v>
      </c>
      <c r="E64" s="5">
        <v>0</v>
      </c>
      <c r="F64" s="3">
        <v>0</v>
      </c>
    </row>
    <row r="65" spans="1:6" ht="13.9" x14ac:dyDescent="0.4">
      <c r="A65" s="39" t="s">
        <v>175</v>
      </c>
      <c r="B65" s="40"/>
      <c r="C65" s="41"/>
      <c r="D65" s="11">
        <f>SUM(D2:D64)</f>
        <v>128</v>
      </c>
      <c r="E65" s="11">
        <f>SUM(E4:E64)</f>
        <v>64</v>
      </c>
      <c r="F65" s="11">
        <f>SUM(F4:F64)</f>
        <v>64</v>
      </c>
    </row>
  </sheetData>
  <autoFilter ref="A1:F65" xr:uid="{CF305E6F-22EF-4685-8B86-65D5E25B554D}">
    <sortState xmlns:xlrd2="http://schemas.microsoft.com/office/spreadsheetml/2017/richdata2" ref="A2:F65">
      <sortCondition ref="A1:A65"/>
    </sortState>
  </autoFilter>
  <mergeCells count="1">
    <mergeCell ref="A65:C65"/>
  </mergeCells>
  <pageMargins left="0" right="0" top="0.39409448818897641" bottom="0.39409448818897641" header="0" footer="0"/>
  <headerFooter>
    <oddHeader>&amp;C&amp;A</oddHeader>
    <oddFooter>&amp;CPagina 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0"/>
  </sheetPr>
  <dimension ref="A1:G15"/>
  <sheetViews>
    <sheetView workbookViewId="0">
      <selection activeCell="E22" sqref="E22"/>
    </sheetView>
  </sheetViews>
  <sheetFormatPr defaultRowHeight="13.5" x14ac:dyDescent="0.35"/>
  <cols>
    <col min="1" max="1" width="12.25" customWidth="1"/>
    <col min="2" max="2" width="12.9375" bestFit="1" customWidth="1"/>
    <col min="3" max="3" width="17.6875" bestFit="1" customWidth="1"/>
    <col min="4" max="7" width="10.6875" customWidth="1"/>
  </cols>
  <sheetData>
    <row r="1" spans="1:7" ht="13.9" x14ac:dyDescent="0.4">
      <c r="A1" s="31" t="s">
        <v>172</v>
      </c>
      <c r="B1" s="31" t="s">
        <v>173</v>
      </c>
      <c r="C1" s="31" t="s">
        <v>174</v>
      </c>
      <c r="D1" s="31" t="s">
        <v>2</v>
      </c>
      <c r="E1" s="31" t="s">
        <v>3</v>
      </c>
      <c r="F1" s="31" t="s">
        <v>4</v>
      </c>
      <c r="G1" s="31" t="s">
        <v>1</v>
      </c>
    </row>
    <row r="2" spans="1:7" x14ac:dyDescent="0.35">
      <c r="A2" s="8" t="s">
        <v>170</v>
      </c>
      <c r="B2" s="8" t="s">
        <v>171</v>
      </c>
      <c r="C2" s="8" t="s">
        <v>28</v>
      </c>
      <c r="D2" s="8">
        <v>0</v>
      </c>
      <c r="E2" s="8">
        <v>3</v>
      </c>
      <c r="F2" s="8">
        <v>0</v>
      </c>
      <c r="G2" s="8">
        <v>2</v>
      </c>
    </row>
    <row r="3" spans="1:7" x14ac:dyDescent="0.35">
      <c r="A3" s="5" t="s">
        <v>159</v>
      </c>
      <c r="B3" s="5" t="s">
        <v>80</v>
      </c>
      <c r="C3" s="5" t="s">
        <v>12</v>
      </c>
      <c r="D3" s="5">
        <v>1</v>
      </c>
      <c r="E3" s="5">
        <v>14</v>
      </c>
      <c r="F3" s="5">
        <v>2</v>
      </c>
      <c r="G3" s="5">
        <v>0</v>
      </c>
    </row>
    <row r="4" spans="1:7" x14ac:dyDescent="0.35">
      <c r="A4" s="5" t="s">
        <v>163</v>
      </c>
      <c r="B4" s="5" t="s">
        <v>164</v>
      </c>
      <c r="C4" s="5" t="s">
        <v>12</v>
      </c>
      <c r="D4" s="5">
        <v>3</v>
      </c>
      <c r="E4" s="5">
        <v>2</v>
      </c>
      <c r="F4" s="5">
        <v>3</v>
      </c>
      <c r="G4" s="5">
        <v>0</v>
      </c>
    </row>
    <row r="5" spans="1:7" x14ac:dyDescent="0.35">
      <c r="A5" s="5" t="s">
        <v>162</v>
      </c>
      <c r="B5" s="5" t="s">
        <v>34</v>
      </c>
      <c r="C5" s="5" t="s">
        <v>12</v>
      </c>
      <c r="D5" s="5">
        <v>0</v>
      </c>
      <c r="E5" s="5">
        <v>16</v>
      </c>
      <c r="F5" s="5">
        <v>0</v>
      </c>
      <c r="G5" s="5">
        <v>0</v>
      </c>
    </row>
    <row r="6" spans="1:7" x14ac:dyDescent="0.35">
      <c r="A6" s="5" t="s">
        <v>156</v>
      </c>
      <c r="B6" s="5" t="s">
        <v>25</v>
      </c>
      <c r="C6" s="5" t="s">
        <v>12</v>
      </c>
      <c r="D6" s="5">
        <v>14</v>
      </c>
      <c r="E6" s="5">
        <v>0</v>
      </c>
      <c r="F6" s="5">
        <v>3</v>
      </c>
      <c r="G6" s="5">
        <v>0</v>
      </c>
    </row>
    <row r="7" spans="1:7" x14ac:dyDescent="0.35">
      <c r="A7" s="5" t="s">
        <v>165</v>
      </c>
      <c r="B7" s="5" t="s">
        <v>164</v>
      </c>
      <c r="C7" s="5" t="s">
        <v>12</v>
      </c>
      <c r="D7" s="5">
        <v>1</v>
      </c>
      <c r="E7" s="5">
        <v>4</v>
      </c>
      <c r="F7" s="5">
        <v>4</v>
      </c>
      <c r="G7" s="5">
        <v>0</v>
      </c>
    </row>
    <row r="8" spans="1:7" x14ac:dyDescent="0.35">
      <c r="A8" s="5" t="s">
        <v>161</v>
      </c>
      <c r="B8" s="5" t="s">
        <v>11</v>
      </c>
      <c r="C8" s="5" t="s">
        <v>12</v>
      </c>
      <c r="D8" s="5">
        <v>11</v>
      </c>
      <c r="E8" s="5">
        <v>0</v>
      </c>
      <c r="F8" s="5">
        <v>7</v>
      </c>
      <c r="G8" s="5">
        <v>0</v>
      </c>
    </row>
    <row r="9" spans="1:7" x14ac:dyDescent="0.35">
      <c r="A9" s="5" t="s">
        <v>157</v>
      </c>
      <c r="B9" s="5" t="s">
        <v>25</v>
      </c>
      <c r="C9" s="5" t="s">
        <v>12</v>
      </c>
      <c r="D9" s="5">
        <v>7</v>
      </c>
      <c r="E9" s="5">
        <v>0</v>
      </c>
      <c r="F9" s="5">
        <v>8</v>
      </c>
      <c r="G9" s="5">
        <v>0</v>
      </c>
    </row>
    <row r="10" spans="1:7" x14ac:dyDescent="0.35">
      <c r="A10" s="12" t="s">
        <v>166</v>
      </c>
      <c r="B10" s="12" t="s">
        <v>9</v>
      </c>
      <c r="C10" s="12" t="s">
        <v>7</v>
      </c>
      <c r="D10" s="12">
        <v>0</v>
      </c>
      <c r="E10" s="12">
        <v>5</v>
      </c>
      <c r="F10" s="12">
        <v>3</v>
      </c>
      <c r="G10" s="5">
        <v>0</v>
      </c>
    </row>
    <row r="11" spans="1:7" x14ac:dyDescent="0.35">
      <c r="A11" s="5" t="s">
        <v>158</v>
      </c>
      <c r="B11" s="5" t="s">
        <v>25</v>
      </c>
      <c r="C11" s="5" t="s">
        <v>12</v>
      </c>
      <c r="D11" s="5">
        <v>2</v>
      </c>
      <c r="E11" s="5">
        <v>1</v>
      </c>
      <c r="F11" s="5">
        <v>11</v>
      </c>
      <c r="G11" s="5">
        <v>0</v>
      </c>
    </row>
    <row r="12" spans="1:7" x14ac:dyDescent="0.35">
      <c r="A12" s="12" t="s">
        <v>167</v>
      </c>
      <c r="B12" s="12" t="s">
        <v>168</v>
      </c>
      <c r="C12" s="12" t="s">
        <v>7</v>
      </c>
      <c r="D12" s="12">
        <v>0</v>
      </c>
      <c r="E12" s="12">
        <v>8</v>
      </c>
      <c r="F12" s="12">
        <v>1</v>
      </c>
      <c r="G12" s="5">
        <v>0</v>
      </c>
    </row>
    <row r="13" spans="1:7" x14ac:dyDescent="0.35">
      <c r="A13" s="12" t="s">
        <v>169</v>
      </c>
      <c r="B13" s="12" t="s">
        <v>6</v>
      </c>
      <c r="C13" s="12" t="s">
        <v>7</v>
      </c>
      <c r="D13" s="12">
        <v>7</v>
      </c>
      <c r="E13" s="12">
        <v>6</v>
      </c>
      <c r="F13" s="12">
        <v>2</v>
      </c>
      <c r="G13" s="5">
        <v>0</v>
      </c>
    </row>
    <row r="14" spans="1:7" x14ac:dyDescent="0.35">
      <c r="A14" s="5" t="s">
        <v>160</v>
      </c>
      <c r="B14" s="5" t="s">
        <v>80</v>
      </c>
      <c r="C14" s="5" t="s">
        <v>12</v>
      </c>
      <c r="D14" s="5">
        <v>8</v>
      </c>
      <c r="E14" s="5">
        <v>1</v>
      </c>
      <c r="F14" s="5">
        <v>7</v>
      </c>
      <c r="G14" s="5">
        <v>0</v>
      </c>
    </row>
    <row r="15" spans="1:7" ht="13.9" x14ac:dyDescent="0.4">
      <c r="A15" s="39" t="s">
        <v>175</v>
      </c>
      <c r="B15" s="40"/>
      <c r="C15" s="41"/>
      <c r="D15" s="11">
        <f>SUM(D2:D14)</f>
        <v>54</v>
      </c>
      <c r="E15" s="11">
        <f>SUM(E2:E14)</f>
        <v>60</v>
      </c>
      <c r="F15" s="11">
        <f>SUM(F2:F14)</f>
        <v>51</v>
      </c>
      <c r="G15" s="11">
        <f>SUM(G2:G14)</f>
        <v>2</v>
      </c>
    </row>
  </sheetData>
  <autoFilter ref="A1:G15" xr:uid="{6C712A9B-5599-4C9F-9176-C05BA64A6954}">
    <sortState xmlns:xlrd2="http://schemas.microsoft.com/office/spreadsheetml/2017/richdata2" ref="A2:G15">
      <sortCondition ref="A1:A15"/>
    </sortState>
  </autoFilter>
  <mergeCells count="1">
    <mergeCell ref="A15:C15"/>
  </mergeCells>
  <pageMargins left="0" right="0" top="0.39409448818897641" bottom="0.39409448818897641" header="0" footer="0"/>
  <headerFooter>
    <oddHeader>&amp;C&amp;A</oddHeader>
    <oddFooter>&amp;CPagina 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43E514-BFE3-4DB0-9FE6-2B0E6FEAA3E6}">
  <sheetPr>
    <tabColor rgb="FFFF0000"/>
  </sheetPr>
  <dimension ref="A1:L13"/>
  <sheetViews>
    <sheetView workbookViewId="0">
      <selection activeCell="M15" sqref="M15"/>
    </sheetView>
  </sheetViews>
  <sheetFormatPr defaultRowHeight="13.5" x14ac:dyDescent="0.35"/>
  <cols>
    <col min="1" max="1" width="16.9375" bestFit="1" customWidth="1"/>
    <col min="2" max="2" width="13.125" bestFit="1" customWidth="1"/>
    <col min="8" max="8" width="11.875" bestFit="1" customWidth="1"/>
    <col min="9" max="9" width="13.125" bestFit="1" customWidth="1"/>
  </cols>
  <sheetData>
    <row r="1" spans="1:12" ht="13.9" x14ac:dyDescent="0.4">
      <c r="A1" s="44" t="s">
        <v>178</v>
      </c>
      <c r="B1" s="44"/>
      <c r="C1" s="44"/>
      <c r="D1" s="44"/>
      <c r="E1" s="44"/>
      <c r="H1" s="44" t="s">
        <v>179</v>
      </c>
      <c r="I1" s="44"/>
      <c r="J1" s="44"/>
      <c r="K1" s="44"/>
      <c r="L1" s="44"/>
    </row>
    <row r="2" spans="1:12" ht="13.9" x14ac:dyDescent="0.4">
      <c r="A2" s="25" t="s">
        <v>172</v>
      </c>
      <c r="B2" s="25" t="s">
        <v>173</v>
      </c>
      <c r="C2" s="25" t="s">
        <v>0</v>
      </c>
      <c r="D2" s="25" t="s">
        <v>1</v>
      </c>
      <c r="E2" s="25" t="s">
        <v>3</v>
      </c>
      <c r="H2" s="25" t="s">
        <v>176</v>
      </c>
      <c r="I2" s="25" t="s">
        <v>173</v>
      </c>
      <c r="J2" s="25" t="s">
        <v>81</v>
      </c>
      <c r="K2" s="25" t="s">
        <v>82</v>
      </c>
      <c r="L2" s="25" t="s">
        <v>83</v>
      </c>
    </row>
    <row r="3" spans="1:12" ht="13.9" x14ac:dyDescent="0.4">
      <c r="A3" s="24" t="s">
        <v>170</v>
      </c>
      <c r="B3" s="24" t="s">
        <v>171</v>
      </c>
      <c r="C3" s="24">
        <v>0</v>
      </c>
      <c r="D3" s="24">
        <v>2</v>
      </c>
      <c r="E3" s="24">
        <v>3</v>
      </c>
      <c r="H3" s="8" t="s">
        <v>133</v>
      </c>
      <c r="I3" s="8" t="s">
        <v>134</v>
      </c>
      <c r="J3" s="8">
        <v>2</v>
      </c>
      <c r="K3" s="8">
        <v>1</v>
      </c>
      <c r="L3" s="8">
        <v>2</v>
      </c>
    </row>
    <row r="4" spans="1:12" x14ac:dyDescent="0.35">
      <c r="A4" s="8" t="s">
        <v>49</v>
      </c>
      <c r="B4" s="8" t="s">
        <v>50</v>
      </c>
      <c r="C4" s="8">
        <v>4</v>
      </c>
      <c r="D4" s="8">
        <v>1</v>
      </c>
      <c r="E4" s="8">
        <v>0</v>
      </c>
      <c r="H4" s="8" t="s">
        <v>119</v>
      </c>
      <c r="I4" s="8" t="s">
        <v>52</v>
      </c>
      <c r="J4" s="8">
        <v>1</v>
      </c>
      <c r="K4" s="8">
        <v>4</v>
      </c>
      <c r="L4" s="8">
        <v>0</v>
      </c>
    </row>
    <row r="5" spans="1:12" x14ac:dyDescent="0.35">
      <c r="A5" s="8" t="s">
        <v>72</v>
      </c>
      <c r="B5" s="8" t="s">
        <v>73</v>
      </c>
      <c r="C5" s="8">
        <v>2</v>
      </c>
      <c r="D5" s="8">
        <v>0</v>
      </c>
      <c r="E5" s="8">
        <v>0</v>
      </c>
      <c r="H5" s="8" t="s">
        <v>144</v>
      </c>
      <c r="I5" s="8" t="s">
        <v>52</v>
      </c>
      <c r="J5" s="8">
        <v>1</v>
      </c>
      <c r="K5" s="8">
        <v>2</v>
      </c>
      <c r="L5" s="8">
        <v>0</v>
      </c>
    </row>
    <row r="6" spans="1:12" x14ac:dyDescent="0.35">
      <c r="A6" s="8" t="s">
        <v>51</v>
      </c>
      <c r="B6" s="8" t="s">
        <v>52</v>
      </c>
      <c r="C6" s="8">
        <v>1</v>
      </c>
      <c r="D6" s="8">
        <v>3</v>
      </c>
      <c r="E6" s="8">
        <v>0</v>
      </c>
      <c r="H6" s="8" t="s">
        <v>118</v>
      </c>
      <c r="I6" s="8" t="s">
        <v>50</v>
      </c>
      <c r="J6" s="8">
        <v>4</v>
      </c>
      <c r="K6" s="8">
        <v>0</v>
      </c>
      <c r="L6" s="8">
        <v>0</v>
      </c>
    </row>
    <row r="7" spans="1:12" x14ac:dyDescent="0.35">
      <c r="A7" s="8" t="s">
        <v>26</v>
      </c>
      <c r="B7" s="8" t="s">
        <v>27</v>
      </c>
      <c r="C7" s="8">
        <v>0</v>
      </c>
      <c r="D7" s="8">
        <v>4</v>
      </c>
      <c r="E7" s="8">
        <v>0</v>
      </c>
      <c r="H7" s="8" t="s">
        <v>145</v>
      </c>
      <c r="I7" s="8" t="s">
        <v>73</v>
      </c>
      <c r="J7" s="8">
        <v>2</v>
      </c>
      <c r="K7" s="8">
        <v>0</v>
      </c>
      <c r="L7" s="8">
        <v>0</v>
      </c>
    </row>
    <row r="8" spans="1:12" ht="13.9" x14ac:dyDescent="0.4">
      <c r="A8" s="42" t="s">
        <v>175</v>
      </c>
      <c r="B8" s="43"/>
      <c r="C8" s="23">
        <f>SUM(C3:C7)</f>
        <v>7</v>
      </c>
      <c r="D8" s="23">
        <f t="shared" ref="D8:E8" si="0">SUM(D3:D7)</f>
        <v>10</v>
      </c>
      <c r="E8" s="23">
        <f t="shared" si="0"/>
        <v>3</v>
      </c>
      <c r="H8" s="8" t="s">
        <v>98</v>
      </c>
      <c r="I8" s="8" t="s">
        <v>27</v>
      </c>
      <c r="J8" s="8">
        <v>0</v>
      </c>
      <c r="K8" s="8">
        <v>4</v>
      </c>
      <c r="L8" s="8">
        <v>0</v>
      </c>
    </row>
    <row r="9" spans="1:12" x14ac:dyDescent="0.35">
      <c r="H9" s="8" t="s">
        <v>146</v>
      </c>
      <c r="I9" s="8" t="s">
        <v>73</v>
      </c>
      <c r="J9" s="8">
        <v>2</v>
      </c>
      <c r="K9" s="8">
        <v>0</v>
      </c>
      <c r="L9" s="8">
        <v>0</v>
      </c>
    </row>
    <row r="10" spans="1:12" x14ac:dyDescent="0.35">
      <c r="H10" s="8" t="s">
        <v>117</v>
      </c>
      <c r="I10" s="8" t="s">
        <v>50</v>
      </c>
      <c r="J10" s="8">
        <v>4</v>
      </c>
      <c r="K10" s="8">
        <v>1</v>
      </c>
      <c r="L10" s="8">
        <v>0</v>
      </c>
    </row>
    <row r="11" spans="1:12" x14ac:dyDescent="0.35">
      <c r="H11" s="8" t="s">
        <v>137</v>
      </c>
      <c r="I11" s="8" t="s">
        <v>69</v>
      </c>
      <c r="J11" s="8">
        <v>2</v>
      </c>
      <c r="K11" s="8">
        <v>2</v>
      </c>
      <c r="L11" s="8">
        <v>0</v>
      </c>
    </row>
    <row r="12" spans="1:12" x14ac:dyDescent="0.35">
      <c r="H12" s="8" t="s">
        <v>131</v>
      </c>
      <c r="I12" s="8" t="s">
        <v>27</v>
      </c>
      <c r="J12" s="8">
        <v>0</v>
      </c>
      <c r="K12" s="8">
        <v>4</v>
      </c>
      <c r="L12" s="8">
        <v>0</v>
      </c>
    </row>
    <row r="13" spans="1:12" ht="13.9" x14ac:dyDescent="0.4">
      <c r="H13" s="42" t="s">
        <v>175</v>
      </c>
      <c r="I13" s="43"/>
      <c r="J13" s="23">
        <f>SUM(J3:J12)</f>
        <v>18</v>
      </c>
      <c r="K13" s="23">
        <f t="shared" ref="K13:L13" si="1">SUM(K3:K12)</f>
        <v>18</v>
      </c>
      <c r="L13" s="23">
        <f t="shared" si="1"/>
        <v>2</v>
      </c>
    </row>
  </sheetData>
  <mergeCells count="4">
    <mergeCell ref="A8:B8"/>
    <mergeCell ref="H13:I13"/>
    <mergeCell ref="A1:E1"/>
    <mergeCell ref="H1:L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3734CB-8888-451E-B487-FA4F472EB360}">
  <sheetPr>
    <tabColor rgb="FF92D050"/>
  </sheetPr>
  <dimension ref="A1:J12"/>
  <sheetViews>
    <sheetView workbookViewId="0">
      <selection activeCell="E31" sqref="E31"/>
    </sheetView>
  </sheetViews>
  <sheetFormatPr defaultRowHeight="13.5" x14ac:dyDescent="0.35"/>
  <cols>
    <col min="1" max="1" width="11.875" bestFit="1" customWidth="1"/>
    <col min="2" max="2" width="13.125" bestFit="1" customWidth="1"/>
    <col min="7" max="7" width="11.875" bestFit="1" customWidth="1"/>
    <col min="8" max="8" width="13.125" bestFit="1" customWidth="1"/>
  </cols>
  <sheetData>
    <row r="1" spans="1:10" ht="13.9" x14ac:dyDescent="0.4">
      <c r="A1" s="44" t="s">
        <v>178</v>
      </c>
      <c r="B1" s="44"/>
      <c r="C1" s="44"/>
      <c r="D1" s="44"/>
      <c r="G1" s="44" t="s">
        <v>179</v>
      </c>
      <c r="H1" s="44"/>
      <c r="I1" s="44"/>
      <c r="J1" s="44"/>
    </row>
    <row r="2" spans="1:10" ht="13.9" x14ac:dyDescent="0.4">
      <c r="A2" s="27" t="s">
        <v>172</v>
      </c>
      <c r="B2" s="27" t="s">
        <v>173</v>
      </c>
      <c r="C2" s="27" t="s">
        <v>0</v>
      </c>
      <c r="D2" s="27" t="s">
        <v>1</v>
      </c>
      <c r="G2" s="27" t="s">
        <v>176</v>
      </c>
      <c r="H2" s="27" t="s">
        <v>173</v>
      </c>
      <c r="I2" s="27" t="s">
        <v>81</v>
      </c>
      <c r="J2" s="27" t="s">
        <v>82</v>
      </c>
    </row>
    <row r="3" spans="1:10" x14ac:dyDescent="0.35">
      <c r="A3" s="6" t="s">
        <v>40</v>
      </c>
      <c r="B3" s="6" t="s">
        <v>41</v>
      </c>
      <c r="C3" s="6">
        <v>0</v>
      </c>
      <c r="D3" s="6">
        <v>4</v>
      </c>
      <c r="G3" s="6" t="s">
        <v>149</v>
      </c>
      <c r="H3" s="6" t="s">
        <v>183</v>
      </c>
      <c r="I3" s="6">
        <v>1</v>
      </c>
      <c r="J3" s="6">
        <v>0</v>
      </c>
    </row>
    <row r="4" spans="1:10" x14ac:dyDescent="0.35">
      <c r="A4" s="6" t="s">
        <v>45</v>
      </c>
      <c r="B4" s="6" t="s">
        <v>46</v>
      </c>
      <c r="C4" s="6">
        <v>3</v>
      </c>
      <c r="D4" s="6">
        <v>1</v>
      </c>
      <c r="G4" s="6" t="s">
        <v>150</v>
      </c>
      <c r="H4" s="6" t="s">
        <v>151</v>
      </c>
      <c r="I4" s="6">
        <v>1</v>
      </c>
      <c r="J4" s="6">
        <v>0</v>
      </c>
    </row>
    <row r="5" spans="1:10" x14ac:dyDescent="0.35">
      <c r="A5" s="6" t="s">
        <v>37</v>
      </c>
      <c r="B5" s="6" t="s">
        <v>38</v>
      </c>
      <c r="C5" s="6">
        <v>1</v>
      </c>
      <c r="D5" s="6">
        <v>1</v>
      </c>
      <c r="G5" s="6" t="s">
        <v>107</v>
      </c>
      <c r="H5" s="6" t="s">
        <v>108</v>
      </c>
      <c r="I5" s="6">
        <v>1</v>
      </c>
      <c r="J5" s="6">
        <v>1</v>
      </c>
    </row>
    <row r="6" spans="1:10" x14ac:dyDescent="0.35">
      <c r="A6" s="6" t="s">
        <v>74</v>
      </c>
      <c r="B6" s="6" t="s">
        <v>75</v>
      </c>
      <c r="C6" s="6">
        <v>1</v>
      </c>
      <c r="D6" s="6">
        <v>0</v>
      </c>
      <c r="G6" s="6" t="s">
        <v>114</v>
      </c>
      <c r="H6" s="6" t="s">
        <v>46</v>
      </c>
      <c r="I6" s="6">
        <v>3</v>
      </c>
      <c r="J6" s="6">
        <v>1</v>
      </c>
    </row>
    <row r="7" spans="1:10" x14ac:dyDescent="0.35">
      <c r="A7" s="6" t="s">
        <v>68</v>
      </c>
      <c r="B7" s="6" t="s">
        <v>69</v>
      </c>
      <c r="C7" s="6">
        <v>2</v>
      </c>
      <c r="D7" s="6">
        <v>2</v>
      </c>
      <c r="G7" s="6" t="s">
        <v>127</v>
      </c>
      <c r="H7" s="6" t="s">
        <v>128</v>
      </c>
      <c r="I7" s="6">
        <v>2</v>
      </c>
      <c r="J7" s="6">
        <v>2</v>
      </c>
    </row>
    <row r="8" spans="1:10" x14ac:dyDescent="0.35">
      <c r="A8" s="6" t="s">
        <v>62</v>
      </c>
      <c r="B8" s="6" t="s">
        <v>63</v>
      </c>
      <c r="C8" s="6">
        <v>2</v>
      </c>
      <c r="D8" s="6">
        <v>2</v>
      </c>
      <c r="G8" s="6" t="s">
        <v>109</v>
      </c>
      <c r="H8" s="6" t="s">
        <v>41</v>
      </c>
      <c r="I8" s="6">
        <v>1</v>
      </c>
      <c r="J8" s="6">
        <v>0</v>
      </c>
    </row>
    <row r="9" spans="1:10" x14ac:dyDescent="0.35">
      <c r="A9" s="6" t="s">
        <v>47</v>
      </c>
      <c r="B9" s="6" t="s">
        <v>48</v>
      </c>
      <c r="C9" s="6">
        <v>0</v>
      </c>
      <c r="D9" s="6">
        <v>4</v>
      </c>
      <c r="G9" s="6" t="s">
        <v>110</v>
      </c>
      <c r="H9" s="6" t="s">
        <v>111</v>
      </c>
      <c r="I9" s="6">
        <v>0</v>
      </c>
      <c r="J9" s="6">
        <v>4</v>
      </c>
    </row>
    <row r="10" spans="1:10" ht="13.9" x14ac:dyDescent="0.4">
      <c r="A10" s="42" t="s">
        <v>175</v>
      </c>
      <c r="B10" s="43"/>
      <c r="C10" s="20">
        <f>SUM(C3:C9)</f>
        <v>9</v>
      </c>
      <c r="D10" s="20">
        <f>SUM(D3:D9)</f>
        <v>14</v>
      </c>
      <c r="G10" s="6" t="s">
        <v>115</v>
      </c>
      <c r="H10" s="6" t="s">
        <v>46</v>
      </c>
      <c r="I10" s="6">
        <v>3</v>
      </c>
      <c r="J10" s="6">
        <v>0</v>
      </c>
    </row>
    <row r="11" spans="1:10" x14ac:dyDescent="0.35">
      <c r="G11" s="6" t="s">
        <v>129</v>
      </c>
      <c r="H11" s="6" t="s">
        <v>130</v>
      </c>
      <c r="I11" s="6">
        <v>2</v>
      </c>
      <c r="J11" s="6">
        <v>0</v>
      </c>
    </row>
    <row r="12" spans="1:10" ht="13.9" x14ac:dyDescent="0.4">
      <c r="G12" s="42" t="s">
        <v>175</v>
      </c>
      <c r="H12" s="43"/>
      <c r="I12" s="20">
        <f>SUM(I3:I11)</f>
        <v>14</v>
      </c>
      <c r="J12" s="20">
        <f>SUM(J3:J11)</f>
        <v>8</v>
      </c>
    </row>
  </sheetData>
  <mergeCells count="4">
    <mergeCell ref="A10:B10"/>
    <mergeCell ref="G12:H12"/>
    <mergeCell ref="A1:D1"/>
    <mergeCell ref="G1:J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779A90-5D8B-47B9-9688-8E3CD23C6D7B}">
  <sheetPr>
    <tabColor theme="5"/>
  </sheetPr>
  <dimension ref="A1:N13"/>
  <sheetViews>
    <sheetView workbookViewId="0">
      <selection activeCell="K18" sqref="K18"/>
    </sheetView>
  </sheetViews>
  <sheetFormatPr defaultRowHeight="13.5" x14ac:dyDescent="0.35"/>
  <cols>
    <col min="1" max="1" width="9.5625" bestFit="1" customWidth="1"/>
    <col min="2" max="2" width="13.125" bestFit="1" customWidth="1"/>
    <col min="10" max="10" width="11.875" bestFit="1" customWidth="1"/>
    <col min="11" max="11" width="13.125" bestFit="1" customWidth="1"/>
  </cols>
  <sheetData>
    <row r="1" spans="1:14" ht="13.9" x14ac:dyDescent="0.4">
      <c r="A1" s="44" t="s">
        <v>178</v>
      </c>
      <c r="B1" s="45"/>
      <c r="C1" s="45"/>
      <c r="D1" s="45"/>
      <c r="E1" s="45"/>
      <c r="F1" s="45"/>
      <c r="G1" s="45"/>
      <c r="J1" s="44" t="s">
        <v>179</v>
      </c>
      <c r="K1" s="44"/>
      <c r="L1" s="44"/>
      <c r="M1" s="44"/>
      <c r="N1" s="44"/>
    </row>
    <row r="2" spans="1:14" ht="13.9" x14ac:dyDescent="0.4">
      <c r="A2" s="28" t="s">
        <v>172</v>
      </c>
      <c r="B2" s="28" t="s">
        <v>173</v>
      </c>
      <c r="C2" s="28" t="s">
        <v>0</v>
      </c>
      <c r="D2" s="28" t="s">
        <v>1</v>
      </c>
      <c r="E2" s="28" t="s">
        <v>2</v>
      </c>
      <c r="F2" s="28" t="s">
        <v>3</v>
      </c>
      <c r="G2" s="28" t="s">
        <v>4</v>
      </c>
      <c r="J2" s="28" t="s">
        <v>176</v>
      </c>
      <c r="K2" s="28" t="s">
        <v>173</v>
      </c>
      <c r="L2" s="28" t="s">
        <v>81</v>
      </c>
      <c r="M2" s="28" t="s">
        <v>82</v>
      </c>
      <c r="N2" s="28" t="s">
        <v>83</v>
      </c>
    </row>
    <row r="3" spans="1:14" x14ac:dyDescent="0.35">
      <c r="A3" s="3" t="s">
        <v>57</v>
      </c>
      <c r="B3" s="3" t="s">
        <v>58</v>
      </c>
      <c r="C3" s="3">
        <v>1</v>
      </c>
      <c r="D3" s="3">
        <v>0</v>
      </c>
      <c r="E3" s="3">
        <v>0</v>
      </c>
      <c r="F3" s="3">
        <v>0</v>
      </c>
      <c r="G3" s="3">
        <v>0</v>
      </c>
      <c r="J3" s="3" t="s">
        <v>140</v>
      </c>
      <c r="K3" s="3" t="s">
        <v>22</v>
      </c>
      <c r="L3" s="3">
        <v>3</v>
      </c>
      <c r="M3" s="3">
        <v>0</v>
      </c>
      <c r="N3" s="3">
        <v>0</v>
      </c>
    </row>
    <row r="4" spans="1:14" x14ac:dyDescent="0.35">
      <c r="A4" s="3" t="s">
        <v>70</v>
      </c>
      <c r="B4" s="3" t="s">
        <v>71</v>
      </c>
      <c r="C4" s="3">
        <v>2</v>
      </c>
      <c r="D4" s="3">
        <v>1</v>
      </c>
      <c r="E4" s="3">
        <v>0</v>
      </c>
      <c r="F4" s="3">
        <v>0</v>
      </c>
      <c r="G4" s="3">
        <v>0</v>
      </c>
      <c r="J4" s="3" t="s">
        <v>138</v>
      </c>
      <c r="K4" s="3" t="s">
        <v>71</v>
      </c>
      <c r="L4" s="3">
        <v>2</v>
      </c>
      <c r="M4" s="3">
        <v>1</v>
      </c>
      <c r="N4" s="3">
        <v>0</v>
      </c>
    </row>
    <row r="5" spans="1:14" x14ac:dyDescent="0.35">
      <c r="A5" s="3" t="s">
        <v>44</v>
      </c>
      <c r="B5" s="3" t="s">
        <v>22</v>
      </c>
      <c r="C5" s="3">
        <v>3</v>
      </c>
      <c r="D5" s="3">
        <v>0</v>
      </c>
      <c r="E5" s="3">
        <v>5</v>
      </c>
      <c r="F5" s="3">
        <v>0</v>
      </c>
      <c r="G5" s="3">
        <v>3</v>
      </c>
      <c r="J5" s="3" t="s">
        <v>105</v>
      </c>
      <c r="K5" s="3" t="s">
        <v>106</v>
      </c>
      <c r="L5" s="3">
        <v>3</v>
      </c>
      <c r="M5" s="3">
        <v>0</v>
      </c>
      <c r="N5" s="3">
        <v>6</v>
      </c>
    </row>
    <row r="6" spans="1:14" x14ac:dyDescent="0.35">
      <c r="A6" s="10" t="s">
        <v>21</v>
      </c>
      <c r="B6" s="10" t="s">
        <v>22</v>
      </c>
      <c r="C6" s="10">
        <v>1</v>
      </c>
      <c r="D6" s="10">
        <v>3</v>
      </c>
      <c r="E6" s="10">
        <v>0</v>
      </c>
      <c r="F6" s="10">
        <v>3</v>
      </c>
      <c r="G6" s="10">
        <v>1</v>
      </c>
      <c r="J6" s="3" t="s">
        <v>152</v>
      </c>
      <c r="K6" s="3" t="s">
        <v>54</v>
      </c>
      <c r="L6" s="3">
        <v>1</v>
      </c>
      <c r="M6" s="3">
        <v>0</v>
      </c>
      <c r="N6" s="3">
        <v>0</v>
      </c>
    </row>
    <row r="7" spans="1:14" x14ac:dyDescent="0.35">
      <c r="A7" s="3" t="s">
        <v>64</v>
      </c>
      <c r="B7" s="3" t="s">
        <v>65</v>
      </c>
      <c r="C7" s="3">
        <v>0</v>
      </c>
      <c r="D7" s="3">
        <v>4</v>
      </c>
      <c r="E7" s="3">
        <v>0</v>
      </c>
      <c r="F7" s="3">
        <v>0</v>
      </c>
      <c r="G7" s="3">
        <v>0</v>
      </c>
      <c r="J7" s="3" t="s">
        <v>124</v>
      </c>
      <c r="K7" s="3" t="s">
        <v>65</v>
      </c>
      <c r="L7" s="3">
        <v>1</v>
      </c>
      <c r="M7" s="3">
        <v>2</v>
      </c>
      <c r="N7" s="3">
        <v>0</v>
      </c>
    </row>
    <row r="8" spans="1:14" x14ac:dyDescent="0.35">
      <c r="A8" s="3" t="s">
        <v>53</v>
      </c>
      <c r="B8" s="3" t="s">
        <v>54</v>
      </c>
      <c r="C8" s="3">
        <v>1</v>
      </c>
      <c r="D8" s="3">
        <v>0</v>
      </c>
      <c r="E8" s="3">
        <v>0</v>
      </c>
      <c r="F8" s="3">
        <v>0</v>
      </c>
      <c r="G8" s="3">
        <v>0</v>
      </c>
      <c r="J8" s="3" t="s">
        <v>121</v>
      </c>
      <c r="K8" s="3" t="s">
        <v>54</v>
      </c>
      <c r="L8" s="3">
        <v>2</v>
      </c>
      <c r="M8" s="3">
        <v>0</v>
      </c>
      <c r="N8" s="3">
        <v>0</v>
      </c>
    </row>
    <row r="9" spans="1:14" x14ac:dyDescent="0.35">
      <c r="A9" s="3" t="s">
        <v>55</v>
      </c>
      <c r="B9" s="3" t="s">
        <v>56</v>
      </c>
      <c r="C9" s="3">
        <v>0</v>
      </c>
      <c r="D9" s="3">
        <v>4</v>
      </c>
      <c r="E9" s="3">
        <v>0</v>
      </c>
      <c r="F9" s="3">
        <v>0</v>
      </c>
      <c r="G9" s="3">
        <v>0</v>
      </c>
      <c r="J9" s="3" t="s">
        <v>147</v>
      </c>
      <c r="K9" s="3" t="s">
        <v>22</v>
      </c>
      <c r="L9" s="3">
        <v>1</v>
      </c>
      <c r="M9" s="3">
        <v>2</v>
      </c>
      <c r="N9" s="3">
        <v>2</v>
      </c>
    </row>
    <row r="10" spans="1:14" x14ac:dyDescent="0.35">
      <c r="A10" s="3" t="s">
        <v>76</v>
      </c>
      <c r="B10" s="3" t="s">
        <v>54</v>
      </c>
      <c r="C10" s="3">
        <v>2</v>
      </c>
      <c r="D10" s="3">
        <v>1</v>
      </c>
      <c r="E10" s="3">
        <v>0</v>
      </c>
      <c r="F10" s="3">
        <v>0</v>
      </c>
      <c r="G10" s="3">
        <v>0</v>
      </c>
      <c r="J10" s="3" t="s">
        <v>120</v>
      </c>
      <c r="K10" s="3" t="s">
        <v>54</v>
      </c>
      <c r="L10" s="3">
        <v>3</v>
      </c>
      <c r="M10" s="3">
        <v>1</v>
      </c>
      <c r="N10" s="3">
        <v>1</v>
      </c>
    </row>
    <row r="11" spans="1:14" ht="13.9" x14ac:dyDescent="0.4">
      <c r="A11" s="42" t="s">
        <v>175</v>
      </c>
      <c r="B11" s="43"/>
      <c r="C11" s="22">
        <f>SUM(C3:C10)</f>
        <v>10</v>
      </c>
      <c r="D11" s="22">
        <f t="shared" ref="D11:G11" si="0">SUM(D3:D10)</f>
        <v>13</v>
      </c>
      <c r="E11" s="22">
        <f t="shared" si="0"/>
        <v>5</v>
      </c>
      <c r="F11" s="22">
        <f t="shared" si="0"/>
        <v>3</v>
      </c>
      <c r="G11" s="22">
        <f t="shared" si="0"/>
        <v>4</v>
      </c>
      <c r="J11" s="3" t="s">
        <v>122</v>
      </c>
      <c r="K11" s="3" t="s">
        <v>56</v>
      </c>
      <c r="L11" s="3">
        <v>0</v>
      </c>
      <c r="M11" s="3">
        <v>4</v>
      </c>
      <c r="N11" s="3">
        <v>0</v>
      </c>
    </row>
    <row r="12" spans="1:14" x14ac:dyDescent="0.35">
      <c r="J12" s="3" t="s">
        <v>139</v>
      </c>
      <c r="K12" s="3" t="s">
        <v>71</v>
      </c>
      <c r="L12" s="3">
        <v>2</v>
      </c>
      <c r="M12" s="3">
        <v>0</v>
      </c>
      <c r="N12" s="3">
        <v>0</v>
      </c>
    </row>
    <row r="13" spans="1:14" ht="13.9" x14ac:dyDescent="0.4">
      <c r="J13" s="42" t="s">
        <v>175</v>
      </c>
      <c r="K13" s="43"/>
      <c r="L13" s="22">
        <f>SUM(L3:L12)</f>
        <v>18</v>
      </c>
      <c r="M13" s="22">
        <f t="shared" ref="M13:N13" si="1">SUM(M3:M12)</f>
        <v>10</v>
      </c>
      <c r="N13" s="22">
        <f t="shared" si="1"/>
        <v>9</v>
      </c>
    </row>
  </sheetData>
  <mergeCells count="4">
    <mergeCell ref="J13:K13"/>
    <mergeCell ref="A11:B11"/>
    <mergeCell ref="A1:G1"/>
    <mergeCell ref="J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5E6FD3E-B062-4A7D-A2BC-73A270CE078D}">
  <sheetPr>
    <tabColor theme="7"/>
  </sheetPr>
  <dimension ref="A1:T13"/>
  <sheetViews>
    <sheetView topLeftCell="E1" workbookViewId="0">
      <selection activeCell="U14" sqref="U14"/>
    </sheetView>
  </sheetViews>
  <sheetFormatPr defaultRowHeight="13.5" x14ac:dyDescent="0.35"/>
  <cols>
    <col min="2" max="2" width="13.4375" bestFit="1" customWidth="1"/>
    <col min="9" max="9" width="11.875" bestFit="1" customWidth="1"/>
    <col min="10" max="10" width="13.125" bestFit="1" customWidth="1"/>
    <col min="17" max="17" width="13.125" bestFit="1" customWidth="1"/>
  </cols>
  <sheetData>
    <row r="1" spans="1:20" ht="13.9" x14ac:dyDescent="0.4">
      <c r="A1" s="44" t="s">
        <v>178</v>
      </c>
      <c r="B1" s="44"/>
      <c r="C1" s="44"/>
      <c r="D1" s="44"/>
      <c r="E1" s="44"/>
      <c r="F1" s="44"/>
      <c r="I1" s="44" t="s">
        <v>179</v>
      </c>
      <c r="J1" s="45"/>
      <c r="K1" s="45"/>
      <c r="L1" s="45"/>
      <c r="M1" s="45"/>
      <c r="P1" s="44" t="s">
        <v>2</v>
      </c>
      <c r="Q1" s="44"/>
      <c r="R1" s="44"/>
      <c r="S1" s="44"/>
      <c r="T1" s="44"/>
    </row>
    <row r="2" spans="1:20" ht="13.9" x14ac:dyDescent="0.4">
      <c r="A2" s="29" t="s">
        <v>172</v>
      </c>
      <c r="B2" s="29" t="s">
        <v>177</v>
      </c>
      <c r="C2" s="29" t="s">
        <v>0</v>
      </c>
      <c r="D2" s="29" t="s">
        <v>1</v>
      </c>
      <c r="E2" s="29" t="s">
        <v>2</v>
      </c>
      <c r="F2" s="29" t="s">
        <v>4</v>
      </c>
      <c r="G2" s="26"/>
      <c r="H2" s="26"/>
      <c r="I2" s="29" t="s">
        <v>176</v>
      </c>
      <c r="J2" s="29" t="s">
        <v>173</v>
      </c>
      <c r="K2" s="29" t="s">
        <v>81</v>
      </c>
      <c r="L2" s="29" t="s">
        <v>82</v>
      </c>
      <c r="M2" s="29" t="s">
        <v>83</v>
      </c>
      <c r="N2" s="26"/>
      <c r="O2" s="26"/>
      <c r="P2" s="29" t="s">
        <v>172</v>
      </c>
      <c r="Q2" s="29" t="s">
        <v>173</v>
      </c>
      <c r="R2" s="29" t="s">
        <v>2</v>
      </c>
      <c r="S2" s="29" t="s">
        <v>3</v>
      </c>
      <c r="T2" s="29" t="s">
        <v>4</v>
      </c>
    </row>
    <row r="3" spans="1:20" x14ac:dyDescent="0.35">
      <c r="A3" s="4" t="s">
        <v>31</v>
      </c>
      <c r="B3" s="4" t="s">
        <v>32</v>
      </c>
      <c r="C3" s="4">
        <v>0</v>
      </c>
      <c r="D3" s="4">
        <v>5</v>
      </c>
      <c r="E3" s="4">
        <v>0</v>
      </c>
      <c r="F3" s="4">
        <v>0</v>
      </c>
      <c r="I3" s="12" t="s">
        <v>87</v>
      </c>
      <c r="J3" s="12" t="s">
        <v>32</v>
      </c>
      <c r="K3" s="12">
        <v>0</v>
      </c>
      <c r="L3" s="12">
        <v>0</v>
      </c>
      <c r="M3" s="12">
        <v>18</v>
      </c>
      <c r="P3" s="12" t="s">
        <v>166</v>
      </c>
      <c r="Q3" s="12" t="s">
        <v>9</v>
      </c>
      <c r="R3" s="12">
        <v>0</v>
      </c>
      <c r="S3" s="12">
        <v>5</v>
      </c>
      <c r="T3" s="12">
        <v>3</v>
      </c>
    </row>
    <row r="4" spans="1:20" x14ac:dyDescent="0.35">
      <c r="A4" s="4" t="s">
        <v>29</v>
      </c>
      <c r="B4" s="4" t="s">
        <v>30</v>
      </c>
      <c r="C4" s="4">
        <v>3</v>
      </c>
      <c r="D4" s="4">
        <v>2</v>
      </c>
      <c r="E4" s="4">
        <v>0</v>
      </c>
      <c r="F4" s="4">
        <v>0</v>
      </c>
      <c r="I4" s="12" t="s">
        <v>84</v>
      </c>
      <c r="J4" s="12" t="s">
        <v>6</v>
      </c>
      <c r="K4" s="12">
        <v>5</v>
      </c>
      <c r="L4" s="12">
        <v>0</v>
      </c>
      <c r="M4" s="12">
        <v>0</v>
      </c>
      <c r="P4" s="12" t="s">
        <v>167</v>
      </c>
      <c r="Q4" s="12" t="s">
        <v>168</v>
      </c>
      <c r="R4" s="12">
        <v>0</v>
      </c>
      <c r="S4" s="12">
        <v>8</v>
      </c>
      <c r="T4" s="12">
        <v>1</v>
      </c>
    </row>
    <row r="5" spans="1:20" x14ac:dyDescent="0.35">
      <c r="A5" s="4" t="s">
        <v>5</v>
      </c>
      <c r="B5" s="4" t="s">
        <v>6</v>
      </c>
      <c r="C5" s="4">
        <v>5</v>
      </c>
      <c r="D5" s="4">
        <v>0</v>
      </c>
      <c r="E5" s="4">
        <v>0</v>
      </c>
      <c r="F5" s="4">
        <v>0</v>
      </c>
      <c r="I5" s="12" t="s">
        <v>86</v>
      </c>
      <c r="J5" s="12" t="s">
        <v>9</v>
      </c>
      <c r="K5" s="12">
        <v>3</v>
      </c>
      <c r="L5" s="12">
        <v>1</v>
      </c>
      <c r="M5" s="12">
        <v>1</v>
      </c>
      <c r="P5" s="12" t="s">
        <v>169</v>
      </c>
      <c r="Q5" s="12" t="s">
        <v>6</v>
      </c>
      <c r="R5" s="12">
        <v>7</v>
      </c>
      <c r="S5" s="12">
        <v>6</v>
      </c>
      <c r="T5" s="12">
        <v>2</v>
      </c>
    </row>
    <row r="6" spans="1:20" ht="13.9" x14ac:dyDescent="0.4">
      <c r="A6" s="4" t="s">
        <v>8</v>
      </c>
      <c r="B6" s="4" t="s">
        <v>9</v>
      </c>
      <c r="C6" s="4">
        <v>3</v>
      </c>
      <c r="D6" s="4">
        <v>1</v>
      </c>
      <c r="E6" s="4">
        <v>1</v>
      </c>
      <c r="F6" s="4">
        <v>1</v>
      </c>
      <c r="I6" s="12" t="s">
        <v>132</v>
      </c>
      <c r="J6" s="12" t="s">
        <v>36</v>
      </c>
      <c r="K6" s="12">
        <v>2</v>
      </c>
      <c r="L6" s="12">
        <v>0</v>
      </c>
      <c r="M6" s="12">
        <v>0</v>
      </c>
      <c r="P6" s="42" t="s">
        <v>175</v>
      </c>
      <c r="Q6" s="43"/>
      <c r="R6" s="14">
        <f>SUM(R3:R5)</f>
        <v>7</v>
      </c>
      <c r="S6" s="14">
        <f t="shared" ref="S6:T6" si="0">SUM(S3:S5)</f>
        <v>19</v>
      </c>
      <c r="T6" s="14">
        <f t="shared" si="0"/>
        <v>6</v>
      </c>
    </row>
    <row r="7" spans="1:20" x14ac:dyDescent="0.35">
      <c r="A7" s="4" t="s">
        <v>35</v>
      </c>
      <c r="B7" s="4" t="s">
        <v>36</v>
      </c>
      <c r="C7" s="4">
        <v>2</v>
      </c>
      <c r="D7" s="4">
        <v>1</v>
      </c>
      <c r="E7" s="4">
        <v>0</v>
      </c>
      <c r="F7" s="4">
        <v>0</v>
      </c>
      <c r="I7" s="12" t="s">
        <v>100</v>
      </c>
      <c r="J7" s="12" t="s">
        <v>30</v>
      </c>
      <c r="K7" s="12">
        <v>3</v>
      </c>
      <c r="L7" s="12">
        <v>1</v>
      </c>
      <c r="M7" s="12">
        <v>0</v>
      </c>
    </row>
    <row r="8" spans="1:20" ht="13.9" x14ac:dyDescent="0.4">
      <c r="A8" s="42" t="s">
        <v>175</v>
      </c>
      <c r="B8" s="43"/>
      <c r="C8" s="14">
        <f>SUM(C3:C7)</f>
        <v>13</v>
      </c>
      <c r="D8" s="14">
        <f>SUM(D3:D7)</f>
        <v>9</v>
      </c>
      <c r="E8" s="14">
        <f>SUM(E3:E7)</f>
        <v>1</v>
      </c>
      <c r="F8" s="14">
        <f>SUM(F3:F7)</f>
        <v>1</v>
      </c>
      <c r="I8" s="12" t="s">
        <v>104</v>
      </c>
      <c r="J8" s="12" t="s">
        <v>36</v>
      </c>
      <c r="K8" s="12">
        <v>2</v>
      </c>
      <c r="L8" s="12">
        <v>1</v>
      </c>
      <c r="M8" s="12">
        <v>1</v>
      </c>
    </row>
    <row r="9" spans="1:20" x14ac:dyDescent="0.35">
      <c r="I9" s="12" t="s">
        <v>85</v>
      </c>
      <c r="J9" s="12" t="s">
        <v>6</v>
      </c>
      <c r="K9" s="12">
        <v>5</v>
      </c>
      <c r="L9" s="12">
        <v>0</v>
      </c>
      <c r="M9" s="12">
        <v>4</v>
      </c>
    </row>
    <row r="10" spans="1:20" x14ac:dyDescent="0.35">
      <c r="I10" s="12" t="s">
        <v>101</v>
      </c>
      <c r="J10" s="12" t="s">
        <v>32</v>
      </c>
      <c r="K10" s="12">
        <v>0</v>
      </c>
      <c r="L10" s="12">
        <v>5</v>
      </c>
      <c r="M10" s="12">
        <v>0</v>
      </c>
    </row>
    <row r="11" spans="1:20" x14ac:dyDescent="0.35">
      <c r="I11" s="12" t="s">
        <v>99</v>
      </c>
      <c r="J11" s="12" t="s">
        <v>30</v>
      </c>
      <c r="K11" s="12">
        <v>3</v>
      </c>
      <c r="L11" s="12">
        <v>1</v>
      </c>
      <c r="M11" s="12">
        <v>0</v>
      </c>
    </row>
    <row r="12" spans="1:20" x14ac:dyDescent="0.35">
      <c r="I12" s="12" t="s">
        <v>112</v>
      </c>
      <c r="J12" s="12" t="s">
        <v>9</v>
      </c>
      <c r="K12" s="12">
        <v>3</v>
      </c>
      <c r="L12" s="12">
        <v>0</v>
      </c>
      <c r="M12" s="12">
        <v>0</v>
      </c>
    </row>
    <row r="13" spans="1:20" ht="13.9" x14ac:dyDescent="0.4">
      <c r="I13" s="42" t="s">
        <v>175</v>
      </c>
      <c r="J13" s="43"/>
      <c r="K13" s="14">
        <f>SUM(K3:K12)</f>
        <v>26</v>
      </c>
      <c r="L13" s="14">
        <f t="shared" ref="L13:M13" si="1">SUM(L3:L12)</f>
        <v>9</v>
      </c>
      <c r="M13" s="14">
        <f t="shared" si="1"/>
        <v>24</v>
      </c>
    </row>
  </sheetData>
  <autoFilter ref="A2:F8" xr:uid="{0EC9EB62-306A-4B70-8F25-70D0836E303A}">
    <sortState xmlns:xlrd2="http://schemas.microsoft.com/office/spreadsheetml/2017/richdata2" ref="A3:F8">
      <sortCondition ref="A2:A8"/>
    </sortState>
  </autoFilter>
  <mergeCells count="6">
    <mergeCell ref="A8:B8"/>
    <mergeCell ref="A1:F1"/>
    <mergeCell ref="P1:T1"/>
    <mergeCell ref="P6:Q6"/>
    <mergeCell ref="I13:J13"/>
    <mergeCell ref="I1:M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3836F7E-7803-4EF2-8C06-E5CE42E34D4E}">
  <sheetPr>
    <tabColor rgb="FF7030A0"/>
  </sheetPr>
  <dimension ref="A1:K6"/>
  <sheetViews>
    <sheetView workbookViewId="0">
      <selection activeCell="A11" sqref="A11"/>
    </sheetView>
  </sheetViews>
  <sheetFormatPr defaultRowHeight="13.5" x14ac:dyDescent="0.35"/>
  <cols>
    <col min="1" max="1" width="8.75" bestFit="1" customWidth="1"/>
    <col min="2" max="2" width="13.125" bestFit="1" customWidth="1"/>
    <col min="3" max="3" width="9.5625" bestFit="1" customWidth="1"/>
    <col min="7" max="7" width="11.875" bestFit="1" customWidth="1"/>
    <col min="8" max="9" width="13.125" bestFit="1" customWidth="1"/>
  </cols>
  <sheetData>
    <row r="1" spans="1:11" ht="13.9" x14ac:dyDescent="0.4">
      <c r="A1" s="44" t="s">
        <v>178</v>
      </c>
      <c r="B1" s="44"/>
      <c r="C1" s="44"/>
      <c r="D1" s="44"/>
      <c r="G1" s="44" t="s">
        <v>179</v>
      </c>
      <c r="H1" s="44"/>
      <c r="I1" s="44"/>
      <c r="J1" s="44"/>
      <c r="K1" s="44"/>
    </row>
    <row r="2" spans="1:11" ht="13.9" x14ac:dyDescent="0.4">
      <c r="A2" s="30" t="s">
        <v>172</v>
      </c>
      <c r="B2" s="30" t="s">
        <v>173</v>
      </c>
      <c r="C2" s="30" t="s">
        <v>0</v>
      </c>
      <c r="D2" s="30" t="s">
        <v>1</v>
      </c>
      <c r="E2" s="26"/>
      <c r="F2" s="26"/>
      <c r="G2" s="30" t="s">
        <v>176</v>
      </c>
      <c r="H2" s="30" t="s">
        <v>173</v>
      </c>
      <c r="I2" s="30" t="s">
        <v>81</v>
      </c>
      <c r="J2" s="30" t="s">
        <v>82</v>
      </c>
      <c r="K2" s="30" t="s">
        <v>83</v>
      </c>
    </row>
    <row r="3" spans="1:11" x14ac:dyDescent="0.35">
      <c r="A3" s="7" t="s">
        <v>77</v>
      </c>
      <c r="B3" s="7" t="s">
        <v>78</v>
      </c>
      <c r="C3" s="7">
        <v>1</v>
      </c>
      <c r="D3" s="7">
        <v>1</v>
      </c>
      <c r="G3" s="7" t="s">
        <v>125</v>
      </c>
      <c r="H3" s="7" t="s">
        <v>126</v>
      </c>
      <c r="I3" s="7">
        <v>0</v>
      </c>
      <c r="J3" s="7">
        <v>4</v>
      </c>
      <c r="K3" s="7">
        <v>0</v>
      </c>
    </row>
    <row r="4" spans="1:11" x14ac:dyDescent="0.35">
      <c r="A4" s="7" t="s">
        <v>59</v>
      </c>
      <c r="B4" s="7" t="s">
        <v>60</v>
      </c>
      <c r="C4" s="7">
        <v>0</v>
      </c>
      <c r="D4" s="7">
        <v>4</v>
      </c>
      <c r="G4" s="7" t="s">
        <v>141</v>
      </c>
      <c r="H4" s="7" t="s">
        <v>78</v>
      </c>
      <c r="I4" s="7">
        <v>1</v>
      </c>
      <c r="J4" s="7">
        <v>0</v>
      </c>
      <c r="K4" s="7">
        <v>1</v>
      </c>
    </row>
    <row r="5" spans="1:11" ht="13.9" x14ac:dyDescent="0.4">
      <c r="A5" s="42" t="s">
        <v>175</v>
      </c>
      <c r="B5" s="43"/>
      <c r="C5" s="16">
        <f>SUM(C3:C4)</f>
        <v>1</v>
      </c>
      <c r="D5" s="16">
        <f>SUM(D3:D4)</f>
        <v>5</v>
      </c>
      <c r="G5" s="7" t="s">
        <v>153</v>
      </c>
      <c r="H5" s="7" t="s">
        <v>154</v>
      </c>
      <c r="I5" s="7">
        <v>1</v>
      </c>
      <c r="J5" s="7">
        <v>1</v>
      </c>
      <c r="K5" s="7">
        <v>0</v>
      </c>
    </row>
    <row r="6" spans="1:11" ht="13.9" x14ac:dyDescent="0.4">
      <c r="G6" s="42" t="s">
        <v>175</v>
      </c>
      <c r="H6" s="43"/>
      <c r="I6" s="16">
        <f>SUM(I3:I5)</f>
        <v>2</v>
      </c>
      <c r="J6" s="16">
        <f t="shared" ref="J6:K6" si="0">SUM(J3:J5)</f>
        <v>5</v>
      </c>
      <c r="K6" s="16">
        <f t="shared" si="0"/>
        <v>1</v>
      </c>
    </row>
  </sheetData>
  <mergeCells count="4">
    <mergeCell ref="A5:B5"/>
    <mergeCell ref="A1:D1"/>
    <mergeCell ref="G6:H6"/>
    <mergeCell ref="G1:K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D188A7-B8FC-48BA-B920-2C96C55373BF}">
  <sheetPr>
    <tabColor theme="4"/>
  </sheetPr>
  <dimension ref="A1:V24"/>
  <sheetViews>
    <sheetView workbookViewId="0">
      <selection activeCell="A26" sqref="A26"/>
    </sheetView>
  </sheetViews>
  <sheetFormatPr defaultRowHeight="13.5" x14ac:dyDescent="0.35"/>
  <cols>
    <col min="1" max="1" width="12.0625" bestFit="1" customWidth="1"/>
    <col min="2" max="2" width="13.125" bestFit="1" customWidth="1"/>
    <col min="10" max="10" width="12.0625" bestFit="1" customWidth="1"/>
    <col min="11" max="11" width="13.125" bestFit="1" customWidth="1"/>
    <col min="17" max="17" width="12.0625" bestFit="1" customWidth="1"/>
    <col min="18" max="18" width="13.125" bestFit="1" customWidth="1"/>
  </cols>
  <sheetData>
    <row r="1" spans="1:22" ht="13.9" x14ac:dyDescent="0.4">
      <c r="A1" s="44" t="s">
        <v>178</v>
      </c>
      <c r="B1" s="44"/>
      <c r="C1" s="44"/>
      <c r="D1" s="44"/>
      <c r="E1" s="44"/>
      <c r="F1" s="44"/>
      <c r="G1" s="44"/>
      <c r="J1" s="44" t="s">
        <v>179</v>
      </c>
      <c r="K1" s="44"/>
      <c r="L1" s="44"/>
      <c r="M1" s="44"/>
      <c r="N1" s="44"/>
      <c r="Q1" s="44" t="s">
        <v>2</v>
      </c>
      <c r="R1" s="44"/>
      <c r="S1" s="44"/>
      <c r="T1" s="44"/>
      <c r="U1" s="44"/>
    </row>
    <row r="2" spans="1:22" ht="13.9" x14ac:dyDescent="0.4">
      <c r="A2" s="32" t="s">
        <v>172</v>
      </c>
      <c r="B2" s="32" t="s">
        <v>173</v>
      </c>
      <c r="C2" s="32" t="s">
        <v>0</v>
      </c>
      <c r="D2" s="32" t="s">
        <v>1</v>
      </c>
      <c r="E2" s="32" t="s">
        <v>2</v>
      </c>
      <c r="F2" s="32" t="s">
        <v>3</v>
      </c>
      <c r="G2" s="32" t="s">
        <v>4</v>
      </c>
      <c r="H2" s="26"/>
      <c r="I2" s="26"/>
      <c r="J2" s="32" t="s">
        <v>176</v>
      </c>
      <c r="K2" s="32" t="s">
        <v>173</v>
      </c>
      <c r="L2" s="32" t="s">
        <v>81</v>
      </c>
      <c r="M2" s="32" t="s">
        <v>82</v>
      </c>
      <c r="N2" s="32" t="s">
        <v>83</v>
      </c>
      <c r="O2" s="26"/>
      <c r="P2" s="26"/>
      <c r="Q2" s="32" t="s">
        <v>172</v>
      </c>
      <c r="R2" s="32" t="s">
        <v>173</v>
      </c>
      <c r="S2" s="32" t="s">
        <v>2</v>
      </c>
      <c r="T2" s="32" t="s">
        <v>3</v>
      </c>
      <c r="U2" s="32" t="s">
        <v>4</v>
      </c>
      <c r="V2" s="26"/>
    </row>
    <row r="3" spans="1:22" x14ac:dyDescent="0.35">
      <c r="A3" s="5" t="s">
        <v>79</v>
      </c>
      <c r="B3" s="5" t="s">
        <v>80</v>
      </c>
      <c r="C3" s="5">
        <v>1</v>
      </c>
      <c r="D3" s="5">
        <v>0</v>
      </c>
      <c r="E3" s="5">
        <v>0</v>
      </c>
      <c r="F3" s="5">
        <v>0</v>
      </c>
      <c r="G3" s="5">
        <v>0</v>
      </c>
      <c r="J3" s="5" t="s">
        <v>94</v>
      </c>
      <c r="K3" s="5" t="s">
        <v>20</v>
      </c>
      <c r="L3" s="5">
        <v>1</v>
      </c>
      <c r="M3" s="5">
        <v>2</v>
      </c>
      <c r="N3" s="5">
        <v>0</v>
      </c>
      <c r="Q3" s="5" t="s">
        <v>159</v>
      </c>
      <c r="R3" s="5" t="s">
        <v>80</v>
      </c>
      <c r="S3" s="5">
        <v>1</v>
      </c>
      <c r="T3" s="5">
        <v>14</v>
      </c>
      <c r="U3" s="5">
        <v>2</v>
      </c>
    </row>
    <row r="4" spans="1:22" x14ac:dyDescent="0.35">
      <c r="A4" s="5" t="s">
        <v>17</v>
      </c>
      <c r="B4" s="5" t="s">
        <v>18</v>
      </c>
      <c r="C4" s="5">
        <v>3</v>
      </c>
      <c r="D4" s="5">
        <v>1</v>
      </c>
      <c r="E4" s="5">
        <v>0</v>
      </c>
      <c r="F4" s="5">
        <v>0</v>
      </c>
      <c r="G4" s="5">
        <v>0</v>
      </c>
      <c r="J4" s="5" t="s">
        <v>95</v>
      </c>
      <c r="K4" s="5" t="s">
        <v>80</v>
      </c>
      <c r="L4" s="5">
        <v>1</v>
      </c>
      <c r="M4" s="5">
        <v>0</v>
      </c>
      <c r="N4" s="5">
        <v>8</v>
      </c>
      <c r="Q4" s="5" t="s">
        <v>163</v>
      </c>
      <c r="R4" s="5" t="s">
        <v>164</v>
      </c>
      <c r="S4" s="5">
        <v>3</v>
      </c>
      <c r="T4" s="5">
        <v>2</v>
      </c>
      <c r="U4" s="5">
        <v>3</v>
      </c>
    </row>
    <row r="5" spans="1:22" x14ac:dyDescent="0.35">
      <c r="A5" s="5" t="s">
        <v>19</v>
      </c>
      <c r="B5" s="5" t="s">
        <v>20</v>
      </c>
      <c r="C5" s="5">
        <v>1</v>
      </c>
      <c r="D5" s="5">
        <v>2</v>
      </c>
      <c r="E5" s="5">
        <v>0</v>
      </c>
      <c r="F5" s="5">
        <v>0</v>
      </c>
      <c r="G5" s="5">
        <v>0</v>
      </c>
      <c r="J5" s="5" t="s">
        <v>113</v>
      </c>
      <c r="K5" s="5" t="s">
        <v>43</v>
      </c>
      <c r="L5" s="5">
        <v>2</v>
      </c>
      <c r="M5" s="5">
        <v>3</v>
      </c>
      <c r="N5" s="5">
        <v>0</v>
      </c>
      <c r="Q5" s="5" t="s">
        <v>162</v>
      </c>
      <c r="R5" s="5" t="s">
        <v>34</v>
      </c>
      <c r="S5" s="5">
        <v>0</v>
      </c>
      <c r="T5" s="5">
        <v>16</v>
      </c>
      <c r="U5" s="5">
        <v>0</v>
      </c>
    </row>
    <row r="6" spans="1:22" x14ac:dyDescent="0.35">
      <c r="A6" s="5" t="s">
        <v>10</v>
      </c>
      <c r="B6" s="5" t="s">
        <v>11</v>
      </c>
      <c r="C6" s="9">
        <v>4</v>
      </c>
      <c r="D6" s="5">
        <v>3</v>
      </c>
      <c r="E6" s="5">
        <v>0</v>
      </c>
      <c r="F6" s="5">
        <v>0</v>
      </c>
      <c r="G6" s="5">
        <v>0</v>
      </c>
      <c r="J6" s="5" t="s">
        <v>142</v>
      </c>
      <c r="K6" s="5" t="s">
        <v>16</v>
      </c>
      <c r="L6" s="5">
        <v>2</v>
      </c>
      <c r="M6" s="5">
        <v>1</v>
      </c>
      <c r="N6" s="5">
        <v>0</v>
      </c>
      <c r="Q6" s="5" t="s">
        <v>156</v>
      </c>
      <c r="R6" s="5" t="s">
        <v>25</v>
      </c>
      <c r="S6" s="5">
        <v>14</v>
      </c>
      <c r="T6" s="5">
        <v>0</v>
      </c>
      <c r="U6" s="5">
        <v>3</v>
      </c>
    </row>
    <row r="7" spans="1:22" x14ac:dyDescent="0.35">
      <c r="A7" s="5" t="s">
        <v>42</v>
      </c>
      <c r="B7" s="5" t="s">
        <v>43</v>
      </c>
      <c r="C7" s="5">
        <v>2</v>
      </c>
      <c r="D7" s="5">
        <v>3</v>
      </c>
      <c r="E7" s="5">
        <v>0</v>
      </c>
      <c r="F7" s="5">
        <v>0</v>
      </c>
      <c r="G7" s="5">
        <v>0</v>
      </c>
      <c r="J7" s="5" t="s">
        <v>96</v>
      </c>
      <c r="K7" s="5" t="s">
        <v>25</v>
      </c>
      <c r="L7" s="5">
        <v>3</v>
      </c>
      <c r="M7" s="5">
        <v>0</v>
      </c>
      <c r="N7" s="5">
        <v>4</v>
      </c>
      <c r="Q7" s="5" t="s">
        <v>165</v>
      </c>
      <c r="R7" s="5" t="s">
        <v>164</v>
      </c>
      <c r="S7" s="5">
        <v>1</v>
      </c>
      <c r="T7" s="5">
        <v>4</v>
      </c>
      <c r="U7" s="5">
        <v>4</v>
      </c>
    </row>
    <row r="8" spans="1:22" x14ac:dyDescent="0.35">
      <c r="A8" s="5" t="s">
        <v>33</v>
      </c>
      <c r="B8" s="5" t="s">
        <v>34</v>
      </c>
      <c r="C8" s="5">
        <v>2</v>
      </c>
      <c r="D8" s="5">
        <v>0</v>
      </c>
      <c r="E8" s="5">
        <v>1</v>
      </c>
      <c r="F8" s="5">
        <v>0</v>
      </c>
      <c r="G8" s="5">
        <v>3</v>
      </c>
      <c r="J8" s="5" t="s">
        <v>143</v>
      </c>
      <c r="K8" s="5" t="s">
        <v>43</v>
      </c>
      <c r="L8" s="5">
        <v>2</v>
      </c>
      <c r="M8" s="5">
        <v>0</v>
      </c>
      <c r="N8" s="5">
        <v>6</v>
      </c>
      <c r="Q8" s="5" t="s">
        <v>161</v>
      </c>
      <c r="R8" s="5" t="s">
        <v>11</v>
      </c>
      <c r="S8" s="5">
        <v>11</v>
      </c>
      <c r="T8" s="5">
        <v>0</v>
      </c>
      <c r="U8" s="5">
        <v>7</v>
      </c>
    </row>
    <row r="9" spans="1:22" x14ac:dyDescent="0.35">
      <c r="A9" s="5" t="s">
        <v>13</v>
      </c>
      <c r="B9" s="5" t="s">
        <v>14</v>
      </c>
      <c r="C9" s="5">
        <v>3</v>
      </c>
      <c r="D9" s="5">
        <v>1</v>
      </c>
      <c r="E9" s="5">
        <v>0</v>
      </c>
      <c r="F9" s="5">
        <v>0</v>
      </c>
      <c r="G9" s="5">
        <v>0</v>
      </c>
      <c r="J9" s="5" t="s">
        <v>148</v>
      </c>
      <c r="K9" s="5" t="s">
        <v>14</v>
      </c>
      <c r="L9" s="5">
        <v>3</v>
      </c>
      <c r="M9" s="5">
        <v>0</v>
      </c>
      <c r="N9" s="5">
        <v>0</v>
      </c>
      <c r="Q9" s="5" t="s">
        <v>157</v>
      </c>
      <c r="R9" s="5" t="s">
        <v>25</v>
      </c>
      <c r="S9" s="5">
        <v>7</v>
      </c>
      <c r="T9" s="5">
        <v>0</v>
      </c>
      <c r="U9" s="5">
        <v>8</v>
      </c>
    </row>
    <row r="10" spans="1:22" x14ac:dyDescent="0.35">
      <c r="A10" s="5" t="s">
        <v>24</v>
      </c>
      <c r="B10" s="5" t="s">
        <v>25</v>
      </c>
      <c r="C10" s="5">
        <v>3</v>
      </c>
      <c r="D10" s="5">
        <v>1</v>
      </c>
      <c r="E10" s="5">
        <v>0</v>
      </c>
      <c r="F10" s="5">
        <v>0</v>
      </c>
      <c r="G10" s="5">
        <v>3</v>
      </c>
      <c r="J10" s="5" t="s">
        <v>92</v>
      </c>
      <c r="K10" s="5" t="s">
        <v>18</v>
      </c>
      <c r="L10" s="5">
        <v>3</v>
      </c>
      <c r="M10" s="5">
        <v>1</v>
      </c>
      <c r="N10" s="5">
        <v>0</v>
      </c>
      <c r="Q10" s="5" t="s">
        <v>158</v>
      </c>
      <c r="R10" s="5" t="s">
        <v>25</v>
      </c>
      <c r="S10" s="5">
        <v>2</v>
      </c>
      <c r="T10" s="5">
        <v>1</v>
      </c>
      <c r="U10" s="5">
        <v>11</v>
      </c>
    </row>
    <row r="11" spans="1:22" x14ac:dyDescent="0.35">
      <c r="A11" s="5" t="s">
        <v>66</v>
      </c>
      <c r="B11" s="5" t="s">
        <v>67</v>
      </c>
      <c r="C11" s="5">
        <v>3</v>
      </c>
      <c r="D11" s="5">
        <v>1</v>
      </c>
      <c r="E11" s="5">
        <v>0</v>
      </c>
      <c r="F11" s="5">
        <v>0</v>
      </c>
      <c r="G11" s="5">
        <v>0</v>
      </c>
      <c r="J11" s="5" t="s">
        <v>91</v>
      </c>
      <c r="K11" s="5" t="s">
        <v>16</v>
      </c>
      <c r="L11" s="5">
        <v>2</v>
      </c>
      <c r="M11" s="5">
        <v>0</v>
      </c>
      <c r="N11" s="5">
        <v>4</v>
      </c>
      <c r="Q11" s="5" t="s">
        <v>160</v>
      </c>
      <c r="R11" s="5" t="s">
        <v>80</v>
      </c>
      <c r="S11" s="5">
        <v>8</v>
      </c>
      <c r="T11" s="5">
        <v>1</v>
      </c>
      <c r="U11" s="5">
        <v>7</v>
      </c>
    </row>
    <row r="12" spans="1:22" ht="13.9" x14ac:dyDescent="0.4">
      <c r="A12" s="5" t="s">
        <v>15</v>
      </c>
      <c r="B12" s="5" t="s">
        <v>16</v>
      </c>
      <c r="C12" s="5">
        <v>2</v>
      </c>
      <c r="D12" s="5">
        <v>1</v>
      </c>
      <c r="E12" s="5">
        <v>3</v>
      </c>
      <c r="F12" s="5">
        <v>1</v>
      </c>
      <c r="G12" s="5">
        <v>2</v>
      </c>
      <c r="J12" s="5" t="s">
        <v>116</v>
      </c>
      <c r="K12" s="5" t="s">
        <v>20</v>
      </c>
      <c r="L12" s="5">
        <v>1</v>
      </c>
      <c r="M12" s="5">
        <v>1</v>
      </c>
      <c r="N12" s="5">
        <v>0</v>
      </c>
      <c r="Q12" s="42" t="s">
        <v>175</v>
      </c>
      <c r="R12" s="43"/>
      <c r="S12" s="15">
        <f>SUM(S3:S11)</f>
        <v>47</v>
      </c>
      <c r="T12" s="15">
        <f t="shared" ref="T12:U12" si="0">SUM(T3:T11)</f>
        <v>38</v>
      </c>
      <c r="U12" s="15">
        <f t="shared" si="0"/>
        <v>45</v>
      </c>
    </row>
    <row r="13" spans="1:22" ht="13.9" x14ac:dyDescent="0.4">
      <c r="A13" s="42" t="s">
        <v>175</v>
      </c>
      <c r="B13" s="46"/>
      <c r="C13" s="15">
        <f>SUM(C3:C12)</f>
        <v>24</v>
      </c>
      <c r="D13" s="15">
        <f t="shared" ref="D13:G13" si="1">SUM(D3:D12)</f>
        <v>13</v>
      </c>
      <c r="E13" s="15">
        <f t="shared" si="1"/>
        <v>4</v>
      </c>
      <c r="F13" s="15">
        <f t="shared" si="1"/>
        <v>1</v>
      </c>
      <c r="G13" s="15">
        <f t="shared" si="1"/>
        <v>8</v>
      </c>
      <c r="J13" s="5" t="s">
        <v>103</v>
      </c>
      <c r="K13" s="5" t="s">
        <v>34</v>
      </c>
      <c r="L13" s="5">
        <v>2</v>
      </c>
      <c r="M13" s="5">
        <v>0</v>
      </c>
      <c r="N13" s="5">
        <v>0</v>
      </c>
    </row>
    <row r="14" spans="1:22" x14ac:dyDescent="0.35">
      <c r="J14" s="5" t="s">
        <v>155</v>
      </c>
      <c r="K14" s="5" t="s">
        <v>80</v>
      </c>
      <c r="L14" s="5">
        <v>1</v>
      </c>
      <c r="M14" s="5">
        <v>0</v>
      </c>
      <c r="N14" s="5">
        <v>0</v>
      </c>
    </row>
    <row r="15" spans="1:22" x14ac:dyDescent="0.35">
      <c r="J15" s="5" t="s">
        <v>93</v>
      </c>
      <c r="K15" s="5" t="s">
        <v>18</v>
      </c>
      <c r="L15" s="5">
        <v>3</v>
      </c>
      <c r="M15" s="5">
        <v>0</v>
      </c>
      <c r="N15" s="5">
        <v>0</v>
      </c>
    </row>
    <row r="16" spans="1:22" x14ac:dyDescent="0.35">
      <c r="J16" s="5" t="s">
        <v>135</v>
      </c>
      <c r="K16" s="5" t="s">
        <v>67</v>
      </c>
      <c r="L16" s="5">
        <v>3</v>
      </c>
      <c r="M16" s="5">
        <v>1</v>
      </c>
      <c r="N16" s="5">
        <v>0</v>
      </c>
    </row>
    <row r="17" spans="10:14" x14ac:dyDescent="0.35">
      <c r="J17" s="5" t="s">
        <v>90</v>
      </c>
      <c r="K17" s="5" t="s">
        <v>14</v>
      </c>
      <c r="L17" s="5">
        <v>3</v>
      </c>
      <c r="M17" s="5">
        <v>1</v>
      </c>
      <c r="N17" s="5">
        <v>0</v>
      </c>
    </row>
    <row r="18" spans="10:14" x14ac:dyDescent="0.35">
      <c r="J18" s="5" t="s">
        <v>102</v>
      </c>
      <c r="K18" s="5" t="s">
        <v>34</v>
      </c>
      <c r="L18" s="5">
        <v>2</v>
      </c>
      <c r="M18" s="5">
        <v>0</v>
      </c>
      <c r="N18" s="5">
        <v>3</v>
      </c>
    </row>
    <row r="19" spans="10:14" x14ac:dyDescent="0.35">
      <c r="J19" s="5" t="s">
        <v>97</v>
      </c>
      <c r="K19" s="5" t="s">
        <v>25</v>
      </c>
      <c r="L19" s="5">
        <v>3</v>
      </c>
      <c r="M19" s="5">
        <v>1</v>
      </c>
      <c r="N19" s="5">
        <v>0</v>
      </c>
    </row>
    <row r="20" spans="10:14" x14ac:dyDescent="0.35">
      <c r="J20" s="5" t="s">
        <v>88</v>
      </c>
      <c r="K20" s="5" t="s">
        <v>11</v>
      </c>
      <c r="L20" s="5">
        <v>4</v>
      </c>
      <c r="M20" s="5">
        <v>2</v>
      </c>
      <c r="N20" s="5">
        <v>3</v>
      </c>
    </row>
    <row r="21" spans="10:14" x14ac:dyDescent="0.35">
      <c r="J21" s="5" t="s">
        <v>136</v>
      </c>
      <c r="K21" s="5" t="s">
        <v>67</v>
      </c>
      <c r="L21" s="5">
        <v>3</v>
      </c>
      <c r="M21" s="5">
        <v>0</v>
      </c>
      <c r="N21" s="5">
        <v>0</v>
      </c>
    </row>
    <row r="22" spans="10:14" x14ac:dyDescent="0.35">
      <c r="J22" s="5" t="s">
        <v>89</v>
      </c>
      <c r="K22" s="5" t="s">
        <v>11</v>
      </c>
      <c r="L22" s="5">
        <v>4</v>
      </c>
      <c r="M22" s="5">
        <v>1</v>
      </c>
      <c r="N22" s="5">
        <v>0</v>
      </c>
    </row>
    <row r="23" spans="10:14" x14ac:dyDescent="0.35">
      <c r="J23" s="5" t="s">
        <v>123</v>
      </c>
      <c r="K23" s="5" t="s">
        <v>67</v>
      </c>
      <c r="L23" s="5">
        <v>2</v>
      </c>
      <c r="M23" s="5">
        <v>0</v>
      </c>
      <c r="N23" s="5">
        <v>0</v>
      </c>
    </row>
    <row r="24" spans="10:14" ht="13.9" x14ac:dyDescent="0.4">
      <c r="J24" s="42" t="s">
        <v>175</v>
      </c>
      <c r="K24" s="46"/>
      <c r="L24" s="15">
        <f>SUM(L3:L23)</f>
        <v>50</v>
      </c>
      <c r="M24" s="15">
        <f t="shared" ref="M24:N24" si="2">SUM(M3:M23)</f>
        <v>14</v>
      </c>
      <c r="N24" s="15">
        <f t="shared" si="2"/>
        <v>28</v>
      </c>
    </row>
  </sheetData>
  <mergeCells count="6">
    <mergeCell ref="A13:B13"/>
    <mergeCell ref="J24:K24"/>
    <mergeCell ref="Q12:R12"/>
    <mergeCell ref="A1:G1"/>
    <mergeCell ref="J1:N1"/>
    <mergeCell ref="Q1:U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768</TotalTime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11</vt:i4>
      </vt:variant>
    </vt:vector>
  </HeadingPairs>
  <TitlesOfParts>
    <vt:vector size="11" baseType="lpstr">
      <vt:lpstr>ARBITRI</vt:lpstr>
      <vt:lpstr>ASSISTENTI</vt:lpstr>
      <vt:lpstr>VAR</vt:lpstr>
      <vt:lpstr>AFC</vt:lpstr>
      <vt:lpstr>CAF</vt:lpstr>
      <vt:lpstr>CONCACAF</vt:lpstr>
      <vt:lpstr>CONMEBOL</vt:lpstr>
      <vt:lpstr>OFC</vt:lpstr>
      <vt:lpstr>UEFA</vt:lpstr>
      <vt:lpstr>COMPLESSIVO</vt:lpstr>
      <vt:lpstr>MEDIA PARTITE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Vittorio Gambino</dc:creator>
  <cp:lastModifiedBy>Vittorio Gambino</cp:lastModifiedBy>
  <cp:revision>70</cp:revision>
  <dcterms:created xsi:type="dcterms:W3CDTF">2018-06-23T14:48:45Z</dcterms:created>
  <dcterms:modified xsi:type="dcterms:W3CDTF">2018-12-04T09:56:15Z</dcterms:modified>
</cp:coreProperties>
</file>